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Sebastián M\Desktop\Página Web Mayo 2023\Viaticos, reembolsos y fondos a rendir\"/>
    </mc:Choice>
  </mc:AlternateContent>
  <xr:revisionPtr revIDLastSave="0" documentId="13_ncr:1_{665BDBCC-4A44-4D0D-90CE-D2C7E76A3FDE}" xr6:coauthVersionLast="47" xr6:coauthVersionMax="47" xr10:uidLastSave="{00000000-0000-0000-0000-000000000000}"/>
  <bookViews>
    <workbookView xWindow="3075" yWindow="3075" windowWidth="20640" windowHeight="10785" xr2:uid="{00000000-000D-0000-FFFF-FFFF00000000}"/>
  </bookViews>
  <sheets>
    <sheet name="Rendición" sheetId="12" r:id="rId1"/>
    <sheet name="Codificación" sheetId="11" r:id="rId2"/>
    <sheet name="Unidades" sheetId="14" r:id="rId3"/>
    <sheet name="Actividad" sheetId="15" r:id="rId4"/>
    <sheet name="Moneda" sheetId="17" r:id="rId5"/>
  </sheets>
  <definedNames>
    <definedName name="_xlnm._FilterDatabase" localSheetId="1" hidden="1">Codificación!$A$1:$C$31</definedName>
    <definedName name="_xlnm._FilterDatabase" localSheetId="0" hidden="1">Rendición!$B$17:$I$54</definedName>
    <definedName name="_xlnm.Print_Area" localSheetId="0">Rendición!$B$1:$P$65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7" i="12" l="1"/>
  <c r="P36" i="12"/>
  <c r="P35" i="12"/>
  <c r="P34" i="12"/>
  <c r="P33" i="12"/>
  <c r="P32" i="12"/>
  <c r="P31" i="12"/>
  <c r="P30" i="12"/>
  <c r="P29" i="12"/>
  <c r="P28" i="12"/>
  <c r="P27" i="12"/>
  <c r="P26" i="12"/>
  <c r="P25" i="12"/>
  <c r="P24" i="12"/>
  <c r="P23" i="12"/>
  <c r="P22" i="12"/>
  <c r="P21" i="12"/>
  <c r="P20" i="12"/>
  <c r="P19" i="12"/>
  <c r="P18" i="12"/>
  <c r="P17" i="12"/>
  <c r="P16" i="12"/>
  <c r="P15" i="12"/>
  <c r="P14" i="12"/>
  <c r="P40" i="12" l="1"/>
  <c r="L14" i="12"/>
  <c r="L15" i="12"/>
  <c r="P38" i="12" l="1"/>
  <c r="L37" i="12" l="1"/>
  <c r="L36" i="12"/>
  <c r="L35" i="12"/>
  <c r="L34" i="12"/>
  <c r="L33" i="12"/>
  <c r="L32" i="12"/>
  <c r="L31" i="12"/>
  <c r="L30" i="12"/>
  <c r="L29" i="12"/>
  <c r="L28" i="12"/>
  <c r="L27" i="12"/>
  <c r="L26" i="12"/>
  <c r="L25" i="12"/>
  <c r="L24" i="12"/>
  <c r="L23" i="12"/>
  <c r="L22" i="12"/>
  <c r="L21" i="12"/>
  <c r="L20" i="12"/>
  <c r="L19" i="12"/>
  <c r="L18" i="12"/>
  <c r="L17" i="12"/>
  <c r="L16" i="12"/>
  <c r="B58" i="12" l="1"/>
  <c r="P42" i="12" l="1"/>
  <c r="B15" i="12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L42" i="12" l="1"/>
</calcChain>
</file>

<file path=xl/sharedStrings.xml><?xml version="1.0" encoding="utf-8"?>
<sst xmlns="http://schemas.openxmlformats.org/spreadsheetml/2006/main" count="188" uniqueCount="175">
  <si>
    <t>Caja</t>
  </si>
  <si>
    <t>dd/mm/aa</t>
  </si>
  <si>
    <t>Fecha</t>
  </si>
  <si>
    <t>Anexo:</t>
  </si>
  <si>
    <t>Cuenta</t>
  </si>
  <si>
    <t>Publicaciones</t>
  </si>
  <si>
    <t>Suscripciones</t>
  </si>
  <si>
    <t>Item</t>
  </si>
  <si>
    <t>Clase de Gasto</t>
  </si>
  <si>
    <t>Arriendo Salas</t>
  </si>
  <si>
    <t>Nombre Cuenta</t>
  </si>
  <si>
    <t>Arriendo Maquinas y Equipos</t>
  </si>
  <si>
    <t>Fondo Asignado</t>
  </si>
  <si>
    <t>e-Mail:</t>
  </si>
  <si>
    <t>Unidad</t>
  </si>
  <si>
    <t>Nom_Unidad</t>
  </si>
  <si>
    <t>Dec Fac de Ingenieria</t>
  </si>
  <si>
    <t>Subdirección Económica y de Gestión</t>
  </si>
  <si>
    <t>PRESUPUESTO CENTRALIZADO DIRECCIONES</t>
  </si>
  <si>
    <t>FONDOS PROFESORES</t>
  </si>
  <si>
    <t>Instituto de Ingeniería Biológica y Médica</t>
  </si>
  <si>
    <t>Fondos Extensión Ing.</t>
  </si>
  <si>
    <t>Programas Interdisciplinarios</t>
  </si>
  <si>
    <t>Fondos Concursables Profesores</t>
  </si>
  <si>
    <t>Escuela de Ingenieria</t>
  </si>
  <si>
    <t>Depto Ingenieria y Construccion</t>
  </si>
  <si>
    <t>Depto Ingenieria Estructural</t>
  </si>
  <si>
    <t>Depto Ingenieria Electrica</t>
  </si>
  <si>
    <t>Depto Ingenieria Hidraulica</t>
  </si>
  <si>
    <t>Depto Ingenieria Mecanica</t>
  </si>
  <si>
    <t>Depto Ingenieria Quimica</t>
  </si>
  <si>
    <t>Depto Ingenier de Sistemas</t>
  </si>
  <si>
    <t>Depto Ingenier de Transportes</t>
  </si>
  <si>
    <t>Depto Ingenier en Computacion</t>
  </si>
  <si>
    <t>Direccion Escuela</t>
  </si>
  <si>
    <t>Dir Desarr y Finan</t>
  </si>
  <si>
    <t>Centrales</t>
  </si>
  <si>
    <t>Centro de Mineria</t>
  </si>
  <si>
    <t>Proyectos de Investigacion Fondef</t>
  </si>
  <si>
    <t>Proyectos CORFO</t>
  </si>
  <si>
    <t>Proyectos Nacionales</t>
  </si>
  <si>
    <t>Proyectos ANILLOS</t>
  </si>
  <si>
    <t>Proyectos FONDAP</t>
  </si>
  <si>
    <t>Proyectos ILO</t>
  </si>
  <si>
    <t>Proyectos INTER</t>
  </si>
  <si>
    <t>PROYECTOS FONDEQUIP FONDECYT</t>
  </si>
  <si>
    <t>DIRECCION DE EXTENSION</t>
  </si>
  <si>
    <t>Otros Proyectos Escuela de Ingenieria</t>
  </si>
  <si>
    <t>INSTITUTO DE INGENIERIA BIOLOGICA Y MEDICA</t>
  </si>
  <si>
    <t>Proyectos Instituto de Ingenieria Biologica y Medica</t>
  </si>
  <si>
    <t>Instituto Ingeniería Matemática y Computacional</t>
  </si>
  <si>
    <t>Activ.</t>
  </si>
  <si>
    <t>Pregrado Imputable</t>
  </si>
  <si>
    <t>Magister Profesional</t>
  </si>
  <si>
    <t>Magister de Investigación</t>
  </si>
  <si>
    <t>Doctorado</t>
  </si>
  <si>
    <t>Investigacion Básica</t>
  </si>
  <si>
    <t>Investigación Aplicada</t>
  </si>
  <si>
    <t>Investigación por Encargo</t>
  </si>
  <si>
    <t>Investigación Internacional</t>
  </si>
  <si>
    <t>Asesorias y Servicios</t>
  </si>
  <si>
    <t>Educación continua</t>
  </si>
  <si>
    <t>Extensión</t>
  </si>
  <si>
    <t>Filantropía</t>
  </si>
  <si>
    <t>Administración Facultades</t>
  </si>
  <si>
    <t>No. Doc.</t>
  </si>
  <si>
    <t>Total Rendido</t>
  </si>
  <si>
    <t>Tipo de Gasto</t>
  </si>
  <si>
    <t>Solicitante:</t>
  </si>
  <si>
    <t>(nombre y apellido de quien llena este formulario)</t>
  </si>
  <si>
    <t>JEFE O RESPONSABLE FINANCIERO</t>
  </si>
  <si>
    <t>**Asociación fondo por Rendir**</t>
  </si>
  <si>
    <t>11105001</t>
  </si>
  <si>
    <t>Asociación fondo por Rendir</t>
  </si>
  <si>
    <t>**Devolución de anticipos no utilizados**</t>
  </si>
  <si>
    <t>11209001</t>
  </si>
  <si>
    <t>Devolución de anticipos no utilizados</t>
  </si>
  <si>
    <t>Alimentos</t>
  </si>
  <si>
    <t>41104207</t>
  </si>
  <si>
    <t>41105102</t>
  </si>
  <si>
    <t>41105101</t>
  </si>
  <si>
    <t>Arriendos Vehiculos</t>
  </si>
  <si>
    <t>41105104</t>
  </si>
  <si>
    <t>12203001</t>
  </si>
  <si>
    <t>41104406</t>
  </si>
  <si>
    <t xml:space="preserve">Compra y/o servicios menores de artículos de computación </t>
  </si>
  <si>
    <t>41104603</t>
  </si>
  <si>
    <t>Fotocopias</t>
  </si>
  <si>
    <t>41104203</t>
  </si>
  <si>
    <t>Franqueo y despacho</t>
  </si>
  <si>
    <t>41104405</t>
  </si>
  <si>
    <t xml:space="preserve">Franqueo y despacho </t>
  </si>
  <si>
    <t>Gas</t>
  </si>
  <si>
    <t>41104404</t>
  </si>
  <si>
    <t>41109301</t>
  </si>
  <si>
    <t xml:space="preserve">Gastos movilización (taxis, uber, metro) </t>
  </si>
  <si>
    <t>41104407</t>
  </si>
  <si>
    <t>Gastos varios de oficina</t>
  </si>
  <si>
    <t>41104208</t>
  </si>
  <si>
    <t>41104902</t>
  </si>
  <si>
    <t xml:space="preserve">Insumos de Laboratorio </t>
  </si>
  <si>
    <t>Libros Mat. Apoyo Alumnos</t>
  </si>
  <si>
    <t>41104209</t>
  </si>
  <si>
    <t>Materiales de aseo</t>
  </si>
  <si>
    <t>41104202</t>
  </si>
  <si>
    <t>Materiales de oficina</t>
  </si>
  <si>
    <t>41104201</t>
  </si>
  <si>
    <t>41104903</t>
  </si>
  <si>
    <t>Otros gastos de viaje</t>
  </si>
  <si>
    <t>41104803</t>
  </si>
  <si>
    <t>Otros gastos rendición de fondos</t>
  </si>
  <si>
    <t>42107107</t>
  </si>
  <si>
    <t>41104801</t>
  </si>
  <si>
    <t>Pruebas Online Alumnos</t>
  </si>
  <si>
    <t>41104304</t>
  </si>
  <si>
    <t>41104301</t>
  </si>
  <si>
    <t>41104102</t>
  </si>
  <si>
    <t>41104701</t>
  </si>
  <si>
    <t>41104302</t>
  </si>
  <si>
    <t>Arriendo máquinas y equipos</t>
  </si>
  <si>
    <t>Arriendo salas</t>
  </si>
  <si>
    <t>Arriendo vehículo</t>
  </si>
  <si>
    <t>Artículos computacionales</t>
  </si>
  <si>
    <t>Bienes activo fijo en tránsito</t>
  </si>
  <si>
    <t>Bienestar del personal</t>
  </si>
  <si>
    <t>Bienestar del Personal</t>
  </si>
  <si>
    <t>Combustible, bencina</t>
  </si>
  <si>
    <t>Combustibles</t>
  </si>
  <si>
    <t>Gastos Varios de Oficina</t>
  </si>
  <si>
    <t>Hotel</t>
  </si>
  <si>
    <t>41104802</t>
  </si>
  <si>
    <t>Viáticos</t>
  </si>
  <si>
    <t>Insumos de laboratorio</t>
  </si>
  <si>
    <t>Libro material apoyo alumnos</t>
  </si>
  <si>
    <t>Materiales Aseo</t>
  </si>
  <si>
    <t>Materiales Oficina</t>
  </si>
  <si>
    <t>Materiales e insumos de investigación</t>
  </si>
  <si>
    <t>Materiales e Insumos Investigación</t>
  </si>
  <si>
    <t>Movilización</t>
  </si>
  <si>
    <t>Otros Gastos de Viaje</t>
  </si>
  <si>
    <t>Otros Gastos</t>
  </si>
  <si>
    <t>Pasajes</t>
  </si>
  <si>
    <t>Prueba online alumnos</t>
  </si>
  <si>
    <t>Publicidad y marketing</t>
  </si>
  <si>
    <t>Publicidad</t>
  </si>
  <si>
    <t>Servicios de alimentación</t>
  </si>
  <si>
    <t>Servicios de Alimentación</t>
  </si>
  <si>
    <t>Visa</t>
  </si>
  <si>
    <t>Bienes Act Fijo en Transito</t>
  </si>
  <si>
    <t>BENEFICIARIO DEL REEMBOLSO</t>
  </si>
  <si>
    <t>Unidad Imputable</t>
  </si>
  <si>
    <t>Motivo de la Solicitud :</t>
  </si>
  <si>
    <t>Información del Centro de Costo:</t>
  </si>
  <si>
    <t>SOLICITUD REEMBOLSO DE GASTO</t>
  </si>
  <si>
    <t>Cuenta Contable</t>
  </si>
  <si>
    <t>Monto de la Transacción</t>
  </si>
  <si>
    <t>Moneda de la Transacción</t>
  </si>
  <si>
    <t>Monto a Reembolsar
($ CLP)</t>
  </si>
  <si>
    <t>CLP</t>
  </si>
  <si>
    <t>USD</t>
  </si>
  <si>
    <t>EUR</t>
  </si>
  <si>
    <t>Otros</t>
  </si>
  <si>
    <t>Pesos Chilenos</t>
  </si>
  <si>
    <t>Dólares Americanos</t>
  </si>
  <si>
    <t>Euros</t>
  </si>
  <si>
    <t>Moneda</t>
  </si>
  <si>
    <t>Descripción</t>
  </si>
  <si>
    <t>Tipo de Cambio (*N1)</t>
  </si>
  <si>
    <t>Detalle del gasto (*N2)</t>
  </si>
  <si>
    <t>APROBACIONES (*N3)</t>
  </si>
  <si>
    <t>Firma (*N3)</t>
  </si>
  <si>
    <t>Nombre Completo</t>
  </si>
  <si>
    <t>Beneficiario del Reembolso:</t>
  </si>
  <si>
    <t>Fecha:</t>
  </si>
  <si>
    <t>Rut: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</si>
</sst>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1" formatCode="_ * #,##0_ ;_ * \-#,##0_ ;_ * &quot;-&quot;_ ;_ @_ "/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_-* #,##0_-;\-* #,##0_-;_-* &quot;-&quot;??_-;_-@_-"/>
    <numFmt numFmtId="167" formatCode="dd/mmm/yyyy"/>
    <numFmt numFmtId="168" formatCode="_-[$€-2]\ * #,##0.00_-;\-[$€-2]\ * #,##0.00_-;_-[$€-2]\ * &quot;-&quot;??_-"/>
    <numFmt numFmtId="169" formatCode="_(* #,##0_);_(* \(#,##0\);_(* &quot;-&quot;_);_(@_)"/>
    <numFmt numFmtId="170" formatCode="_ * #,##0.00_ ;_ * \-#,##0.00_ ;_ * &quot;-&quot;_ ;_ @_ 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0"/>
      <name val="Arial"/>
      <family val="2"/>
    </font>
    <font>
      <b/>
      <sz val="8"/>
      <color rgb="FFFFFFFF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9"/>
      <color theme="3"/>
      <name val="Calibri"/>
      <family val="2"/>
      <scheme val="minor"/>
    </font>
    <font>
      <sz val="10"/>
      <color theme="0"/>
      <name val="Arial"/>
      <family val="2"/>
    </font>
    <font>
      <b/>
      <sz val="10"/>
      <name val="Arial"/>
      <family val="2"/>
    </font>
    <font>
      <sz val="9"/>
      <color rgb="FF1F497D"/>
      <name val="Calibri"/>
      <family val="2"/>
    </font>
    <font>
      <b/>
      <sz val="11"/>
      <color theme="3"/>
      <name val="Arial"/>
      <family val="2"/>
    </font>
    <font>
      <b/>
      <sz val="12"/>
      <color theme="3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color theme="3"/>
      <name val="Arial"/>
      <family val="2"/>
    </font>
    <font>
      <sz val="12"/>
      <color theme="3"/>
      <name val="Arial"/>
      <family val="2"/>
    </font>
    <font>
      <sz val="10"/>
      <color theme="0" tint="-0.34998626667073579"/>
      <name val="Arial"/>
      <family val="2"/>
    </font>
    <font>
      <sz val="11"/>
      <color theme="3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3" tint="-0.249977111117893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0"/>
      <color theme="0"/>
      <name val="Arial"/>
      <family val="2"/>
    </font>
    <font>
      <b/>
      <sz val="10"/>
      <color theme="3"/>
      <name val="Arial"/>
      <family val="2"/>
    </font>
    <font>
      <sz val="9"/>
      <color theme="4" tint="-0.499984740745262"/>
      <name val="Calibri"/>
      <family val="2"/>
      <scheme val="minor"/>
    </font>
    <font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D85E6"/>
        <bgColor indexed="64"/>
      </patternFill>
    </fill>
    <fill>
      <patternFill patternType="solid">
        <fgColor rgb="FFFFFFCC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theme="3" tint="-0.24994659260841701"/>
      </left>
      <right/>
      <top style="medium">
        <color theme="3" tint="-0.24994659260841701"/>
      </top>
      <bottom/>
      <diagonal/>
    </border>
    <border>
      <left/>
      <right/>
      <top style="medium">
        <color theme="3" tint="-0.2499465926084170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2" fillId="0" borderId="0"/>
    <xf numFmtId="165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168" fontId="2" fillId="0" borderId="0" applyFont="0" applyFill="0" applyBorder="0" applyAlignment="0" applyProtection="0"/>
    <xf numFmtId="41" fontId="6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6" fillId="0" borderId="0"/>
    <xf numFmtId="0" fontId="2" fillId="0" borderId="0"/>
    <xf numFmtId="0" fontId="1" fillId="0" borderId="0"/>
    <xf numFmtId="0" fontId="1" fillId="4" borderId="6" applyNumberFormat="0" applyFont="0" applyAlignment="0" applyProtection="0"/>
    <xf numFmtId="9" fontId="6" fillId="0" borderId="0" applyFont="0" applyFill="0" applyBorder="0" applyAlignment="0" applyProtection="0"/>
    <xf numFmtId="41" fontId="32" fillId="0" borderId="0" applyFont="0" applyFill="0" applyBorder="0" applyAlignment="0" applyProtection="0"/>
  </cellStyleXfs>
  <cellXfs count="16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2" fillId="0" borderId="0" xfId="1" applyProtection="1">
      <protection locked="0"/>
    </xf>
    <xf numFmtId="0" fontId="9" fillId="0" borderId="0" xfId="1" applyFont="1" applyProtection="1">
      <protection locked="0"/>
    </xf>
    <xf numFmtId="0" fontId="17" fillId="0" borderId="0" xfId="1" applyFont="1" applyProtection="1">
      <protection locked="0"/>
    </xf>
    <xf numFmtId="0" fontId="12" fillId="0" borderId="0" xfId="1" applyFont="1" applyAlignment="1" applyProtection="1">
      <alignment horizontal="right" vertical="center"/>
      <protection locked="0"/>
    </xf>
    <xf numFmtId="0" fontId="16" fillId="0" borderId="0" xfId="1" applyFont="1" applyAlignment="1" applyProtection="1">
      <alignment horizontal="right" vertical="center"/>
      <protection locked="0"/>
    </xf>
    <xf numFmtId="0" fontId="25" fillId="2" borderId="0" xfId="1" applyFont="1" applyFill="1" applyAlignment="1" applyProtection="1">
      <alignment horizontal="left" vertical="center" wrapText="1"/>
      <protection locked="0"/>
    </xf>
    <xf numFmtId="0" fontId="16" fillId="2" borderId="0" xfId="1" applyFont="1" applyFill="1" applyAlignment="1" applyProtection="1">
      <alignment horizontal="right" vertical="center"/>
      <protection locked="0"/>
    </xf>
    <xf numFmtId="0" fontId="26" fillId="2" borderId="0" xfId="1" applyFont="1" applyFill="1" applyAlignment="1" applyProtection="1">
      <alignment vertical="center"/>
      <protection locked="0"/>
    </xf>
    <xf numFmtId="0" fontId="16" fillId="2" borderId="0" xfId="1" applyFont="1" applyFill="1" applyAlignment="1" applyProtection="1">
      <alignment vertical="center"/>
      <protection locked="0"/>
    </xf>
    <xf numFmtId="0" fontId="2" fillId="0" borderId="0" xfId="1"/>
    <xf numFmtId="1" fontId="8" fillId="0" borderId="0" xfId="1" applyNumberFormat="1" applyFont="1" applyAlignment="1">
      <alignment vertical="center"/>
    </xf>
    <xf numFmtId="49" fontId="8" fillId="0" borderId="0" xfId="1" applyNumberFormat="1" applyFont="1" applyAlignment="1">
      <alignment vertical="center" wrapText="1"/>
    </xf>
    <xf numFmtId="167" fontId="18" fillId="0" borderId="0" xfId="1" applyNumberFormat="1" applyFont="1" applyAlignment="1" applyProtection="1">
      <alignment horizontal="center"/>
      <protection locked="0"/>
    </xf>
    <xf numFmtId="0" fontId="9" fillId="2" borderId="0" xfId="1" applyFont="1" applyFill="1" applyProtection="1">
      <protection locked="0"/>
    </xf>
    <xf numFmtId="0" fontId="17" fillId="2" borderId="0" xfId="1" applyFont="1" applyFill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17" fontId="4" fillId="0" borderId="0" xfId="1" applyNumberFormat="1" applyFont="1" applyProtection="1">
      <protection locked="0"/>
    </xf>
    <xf numFmtId="166" fontId="12" fillId="0" borderId="0" xfId="4" applyNumberFormat="1" applyFont="1" applyBorder="1" applyAlignment="1" applyProtection="1">
      <alignment horizontal="right" vertical="center"/>
      <protection locked="0"/>
    </xf>
    <xf numFmtId="0" fontId="4" fillId="0" borderId="0" xfId="1" applyFont="1" applyProtection="1">
      <protection locked="0"/>
    </xf>
    <xf numFmtId="166" fontId="28" fillId="0" borderId="0" xfId="4" applyNumberFormat="1" applyFont="1" applyBorder="1" applyAlignment="1" applyProtection="1">
      <alignment horizontal="right" vertical="center"/>
      <protection locked="0"/>
    </xf>
    <xf numFmtId="166" fontId="12" fillId="0" borderId="0" xfId="2" applyNumberFormat="1" applyFont="1" applyBorder="1" applyAlignment="1" applyProtection="1">
      <alignment horizontal="right" vertical="center"/>
      <protection locked="0"/>
    </xf>
    <xf numFmtId="15" fontId="20" fillId="0" borderId="0" xfId="1" applyNumberFormat="1" applyFont="1" applyAlignment="1" applyProtection="1">
      <alignment horizontal="center" vertical="center"/>
      <protection locked="0"/>
    </xf>
    <xf numFmtId="0" fontId="20" fillId="0" borderId="0" xfId="1" applyFont="1" applyAlignment="1" applyProtection="1">
      <alignment horizontal="left" vertical="center"/>
      <protection locked="0"/>
    </xf>
    <xf numFmtId="164" fontId="12" fillId="0" borderId="0" xfId="5" applyFont="1" applyBorder="1" applyAlignment="1" applyProtection="1">
      <alignment horizontal="right" vertical="center"/>
      <protection locked="0"/>
    </xf>
    <xf numFmtId="0" fontId="13" fillId="0" borderId="0" xfId="1" applyFont="1" applyAlignment="1" applyProtection="1">
      <alignment horizontal="center" vertical="center"/>
      <protection locked="0"/>
    </xf>
    <xf numFmtId="0" fontId="22" fillId="5" borderId="10" xfId="1" applyFont="1" applyFill="1" applyBorder="1" applyAlignment="1" applyProtection="1">
      <alignment horizontal="left" vertical="center"/>
      <protection locked="0"/>
    </xf>
    <xf numFmtId="0" fontId="20" fillId="0" borderId="0" xfId="1" applyFont="1" applyProtection="1">
      <protection locked="0"/>
    </xf>
    <xf numFmtId="0" fontId="9" fillId="0" borderId="0" xfId="1" applyFont="1" applyAlignment="1" applyProtection="1">
      <alignment vertical="center"/>
      <protection locked="0"/>
    </xf>
    <xf numFmtId="166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23" fillId="0" borderId="0" xfId="0" applyFont="1" applyAlignment="1" applyProtection="1">
      <alignment vertical="center" wrapText="1"/>
      <protection locked="0"/>
    </xf>
    <xf numFmtId="0" fontId="23" fillId="0" borderId="0" xfId="0" applyFont="1" applyAlignment="1" applyProtection="1">
      <alignment vertical="center"/>
      <protection locked="0"/>
    </xf>
    <xf numFmtId="0" fontId="14" fillId="0" borderId="0" xfId="1" applyFont="1" applyAlignment="1" applyProtection="1">
      <alignment vertical="center" wrapText="1"/>
      <protection locked="0"/>
    </xf>
    <xf numFmtId="167" fontId="26" fillId="0" borderId="0" xfId="1" applyNumberFormat="1" applyFont="1" applyAlignment="1" applyProtection="1">
      <alignment horizontal="center"/>
      <protection locked="0"/>
    </xf>
    <xf numFmtId="0" fontId="2" fillId="2" borderId="0" xfId="1" applyFill="1" applyProtection="1">
      <protection locked="0"/>
    </xf>
    <xf numFmtId="0" fontId="25" fillId="0" borderId="0" xfId="1" applyFont="1" applyAlignment="1" applyProtection="1">
      <alignment horizontal="left" vertical="center" wrapText="1"/>
      <protection locked="0"/>
    </xf>
    <xf numFmtId="0" fontId="15" fillId="2" borderId="0" xfId="1" applyFont="1" applyFill="1" applyAlignment="1" applyProtection="1">
      <alignment horizontal="right" vertical="center"/>
      <protection locked="0"/>
    </xf>
    <xf numFmtId="0" fontId="8" fillId="7" borderId="0" xfId="1" applyFont="1" applyFill="1" applyAlignment="1">
      <alignment vertical="center" wrapText="1"/>
    </xf>
    <xf numFmtId="49" fontId="8" fillId="7" borderId="0" xfId="1" applyNumberFormat="1" applyFont="1" applyFill="1" applyAlignment="1">
      <alignment vertical="center" wrapText="1"/>
    </xf>
    <xf numFmtId="0" fontId="29" fillId="7" borderId="0" xfId="0" applyFont="1" applyFill="1" applyAlignment="1">
      <alignment vertical="center"/>
    </xf>
    <xf numFmtId="0" fontId="29" fillId="0" borderId="0" xfId="0" applyFont="1"/>
    <xf numFmtId="0" fontId="11" fillId="7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22" fillId="5" borderId="18" xfId="1" applyFont="1" applyFill="1" applyBorder="1" applyAlignment="1" applyProtection="1">
      <alignment vertical="center"/>
      <protection locked="0"/>
    </xf>
    <xf numFmtId="0" fontId="22" fillId="5" borderId="19" xfId="1" applyFont="1" applyFill="1" applyBorder="1" applyAlignment="1" applyProtection="1">
      <alignment vertical="center"/>
      <protection locked="0"/>
    </xf>
    <xf numFmtId="0" fontId="17" fillId="0" borderId="17" xfId="1" applyFont="1" applyBorder="1" applyProtection="1">
      <protection locked="0"/>
    </xf>
    <xf numFmtId="0" fontId="9" fillId="2" borderId="17" xfId="1" applyFont="1" applyFill="1" applyBorder="1" applyProtection="1">
      <protection locked="0"/>
    </xf>
    <xf numFmtId="0" fontId="9" fillId="2" borderId="18" xfId="1" applyFont="1" applyFill="1" applyBorder="1" applyProtection="1">
      <protection locked="0"/>
    </xf>
    <xf numFmtId="0" fontId="9" fillId="2" borderId="19" xfId="1" applyFont="1" applyFill="1" applyBorder="1" applyProtection="1">
      <protection locked="0"/>
    </xf>
    <xf numFmtId="1" fontId="2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" fontId="29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0" fontId="16" fillId="0" borderId="0" xfId="1" applyFont="1" applyAlignment="1" applyProtection="1">
      <alignment horizontal="center" wrapText="1"/>
      <protection locked="0"/>
    </xf>
    <xf numFmtId="0" fontId="15" fillId="0" borderId="0" xfId="1" applyFont="1" applyAlignment="1" applyProtection="1">
      <alignment horizontal="right" vertical="center"/>
      <protection locked="0"/>
    </xf>
    <xf numFmtId="0" fontId="25" fillId="0" borderId="0" xfId="1" applyFont="1" applyAlignment="1" applyProtection="1">
      <alignment vertical="center" wrapText="1"/>
      <protection locked="0"/>
    </xf>
    <xf numFmtId="166" fontId="16" fillId="0" borderId="0" xfId="4" applyNumberFormat="1" applyFont="1" applyFill="1" applyBorder="1" applyAlignment="1" applyProtection="1">
      <alignment vertical="center" wrapText="1"/>
      <protection locked="0"/>
    </xf>
    <xf numFmtId="166" fontId="22" fillId="5" borderId="12" xfId="2" applyNumberFormat="1" applyFont="1" applyFill="1" applyBorder="1" applyAlignment="1" applyProtection="1">
      <alignment horizontal="right" vertical="center"/>
      <protection locked="0"/>
    </xf>
    <xf numFmtId="166" fontId="22" fillId="5" borderId="11" xfId="2" applyNumberFormat="1" applyFont="1" applyFill="1" applyBorder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27" fillId="5" borderId="14" xfId="1" applyFont="1" applyFill="1" applyBorder="1" applyAlignment="1" applyProtection="1">
      <alignment horizontal="center" vertical="center"/>
      <protection locked="0"/>
    </xf>
    <xf numFmtId="0" fontId="22" fillId="5" borderId="20" xfId="1" applyFont="1" applyFill="1" applyBorder="1" applyAlignment="1" applyProtection="1">
      <alignment horizontal="center" vertical="center"/>
      <protection locked="0"/>
    </xf>
    <xf numFmtId="0" fontId="9" fillId="2" borderId="19" xfId="1" applyFont="1" applyFill="1" applyBorder="1" applyAlignment="1" applyProtection="1">
      <alignment horizontal="left"/>
      <protection locked="0"/>
    </xf>
    <xf numFmtId="0" fontId="27" fillId="5" borderId="25" xfId="1" applyFont="1" applyFill="1" applyBorder="1" applyAlignment="1" applyProtection="1">
      <alignment horizontal="center" vertical="center"/>
      <protection locked="0"/>
    </xf>
    <xf numFmtId="0" fontId="24" fillId="2" borderId="0" xfId="1" applyFont="1" applyFill="1" applyAlignment="1" applyProtection="1">
      <alignment vertical="center"/>
      <protection locked="0"/>
    </xf>
    <xf numFmtId="0" fontId="24" fillId="0" borderId="0" xfId="1" applyFont="1" applyAlignment="1" applyProtection="1">
      <alignment vertical="center" wrapText="1"/>
      <protection locked="0"/>
    </xf>
    <xf numFmtId="0" fontId="24" fillId="0" borderId="0" xfId="1" applyFont="1" applyAlignment="1" applyProtection="1">
      <alignment vertical="center"/>
      <protection locked="0"/>
    </xf>
    <xf numFmtId="0" fontId="15" fillId="6" borderId="15" xfId="1" applyFont="1" applyFill="1" applyBorder="1" applyAlignment="1" applyProtection="1">
      <alignment horizontal="center" vertical="center"/>
      <protection locked="0"/>
    </xf>
    <xf numFmtId="0" fontId="22" fillId="5" borderId="19" xfId="1" applyFont="1" applyFill="1" applyBorder="1" applyAlignment="1" applyProtection="1">
      <alignment horizontal="left" vertical="center"/>
      <protection locked="0"/>
    </xf>
    <xf numFmtId="0" fontId="25" fillId="6" borderId="4" xfId="1" applyFont="1" applyFill="1" applyBorder="1" applyAlignment="1" applyProtection="1">
      <alignment horizontal="left" vertical="center" wrapText="1"/>
      <protection locked="0"/>
    </xf>
    <xf numFmtId="14" fontId="26" fillId="6" borderId="0" xfId="1" applyNumberFormat="1" applyFont="1" applyFill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166" fontId="2" fillId="0" borderId="0" xfId="0" applyNumberFormat="1" applyFont="1" applyAlignment="1" applyProtection="1">
      <alignment vertical="center"/>
      <protection locked="0"/>
    </xf>
    <xf numFmtId="0" fontId="2" fillId="0" borderId="0" xfId="1" applyAlignment="1" applyProtection="1">
      <alignment horizontal="center" vertical="center"/>
      <protection locked="0"/>
    </xf>
    <xf numFmtId="0" fontId="22" fillId="5" borderId="21" xfId="1" applyFont="1" applyFill="1" applyBorder="1" applyAlignment="1" applyProtection="1">
      <alignment horizontal="center" vertical="center" wrapText="1"/>
      <protection locked="0"/>
    </xf>
    <xf numFmtId="0" fontId="25" fillId="0" borderId="17" xfId="1" applyFont="1" applyBorder="1" applyAlignment="1" applyProtection="1">
      <alignment horizontal="center"/>
      <protection locked="0"/>
    </xf>
    <xf numFmtId="166" fontId="22" fillId="5" borderId="19" xfId="2" applyNumberFormat="1" applyFont="1" applyFill="1" applyBorder="1" applyAlignment="1" applyProtection="1">
      <alignment horizontal="right" vertical="center"/>
      <protection locked="0"/>
    </xf>
    <xf numFmtId="166" fontId="22" fillId="5" borderId="13" xfId="2" applyNumberFormat="1" applyFont="1" applyFill="1" applyBorder="1" applyAlignment="1" applyProtection="1">
      <alignment horizontal="right" vertical="center"/>
      <protection locked="0"/>
    </xf>
    <xf numFmtId="0" fontId="25" fillId="6" borderId="3" xfId="1" applyFont="1" applyFill="1" applyBorder="1" applyAlignment="1" applyProtection="1">
      <alignment horizontal="left" vertical="center" wrapText="1"/>
      <protection locked="0"/>
    </xf>
    <xf numFmtId="0" fontId="2" fillId="0" borderId="0" xfId="1" applyAlignment="1" applyProtection="1">
      <alignment horizontal="left" vertical="center" wrapText="1"/>
      <protection locked="0"/>
    </xf>
    <xf numFmtId="0" fontId="5" fillId="2" borderId="0" xfId="1" applyFont="1" applyFill="1" applyAlignment="1">
      <alignment horizontal="center" vertical="center" wrapText="1"/>
    </xf>
    <xf numFmtId="0" fontId="5" fillId="7" borderId="0" xfId="1" applyFont="1" applyFill="1" applyAlignment="1">
      <alignment horizontal="center" vertical="center" wrapText="1"/>
    </xf>
    <xf numFmtId="0" fontId="25" fillId="6" borderId="33" xfId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0" fillId="2" borderId="0" xfId="1" applyFont="1" applyFill="1" applyAlignment="1" applyProtection="1">
      <alignment horizontal="right" vertical="center" wrapText="1"/>
      <protection locked="0"/>
    </xf>
    <xf numFmtId="166" fontId="16" fillId="2" borderId="0" xfId="4" applyNumberFormat="1" applyFont="1" applyFill="1" applyBorder="1" applyAlignment="1" applyProtection="1">
      <alignment vertical="center" wrapText="1"/>
      <protection locked="0"/>
    </xf>
    <xf numFmtId="0" fontId="10" fillId="2" borderId="0" xfId="1" applyFont="1" applyFill="1" applyAlignment="1" applyProtection="1">
      <alignment horizontal="right"/>
      <protection locked="0"/>
    </xf>
    <xf numFmtId="15" fontId="19" fillId="0" borderId="0" xfId="1" applyNumberFormat="1" applyFont="1" applyAlignment="1" applyProtection="1">
      <alignment horizontal="center" vertical="top"/>
      <protection locked="0"/>
    </xf>
    <xf numFmtId="14" fontId="25" fillId="6" borderId="1" xfId="1" applyNumberFormat="1" applyFont="1" applyFill="1" applyBorder="1" applyAlignment="1" applyProtection="1">
      <alignment horizontal="center" vertical="center" wrapText="1"/>
      <protection locked="0"/>
    </xf>
    <xf numFmtId="0" fontId="22" fillId="5" borderId="13" xfId="1" applyFont="1" applyFill="1" applyBorder="1" applyAlignment="1" applyProtection="1">
      <alignment horizontal="left" vertical="center"/>
      <protection locked="0"/>
    </xf>
    <xf numFmtId="0" fontId="22" fillId="5" borderId="22" xfId="1" applyFont="1" applyFill="1" applyBorder="1" applyAlignment="1" applyProtection="1">
      <alignment horizontal="center" vertical="center" wrapText="1"/>
      <protection locked="0"/>
    </xf>
    <xf numFmtId="170" fontId="2" fillId="0" borderId="0" xfId="16" applyNumberFormat="1" applyFont="1" applyAlignment="1" applyProtection="1">
      <alignment horizontal="center" vertical="center"/>
      <protection locked="0"/>
    </xf>
    <xf numFmtId="166" fontId="2" fillId="0" borderId="0" xfId="4" applyNumberFormat="1" applyFont="1" applyBorder="1" applyAlignment="1" applyProtection="1">
      <alignment horizontal="right" vertical="center"/>
      <protection locked="0"/>
    </xf>
    <xf numFmtId="0" fontId="30" fillId="0" borderId="0" xfId="0" applyFont="1" applyBorder="1" applyAlignment="1" applyProtection="1">
      <alignment vertical="center"/>
      <protection locked="0"/>
    </xf>
    <xf numFmtId="0" fontId="30" fillId="2" borderId="0" xfId="1" applyFont="1" applyFill="1" applyBorder="1" applyProtection="1">
      <protection locked="0"/>
    </xf>
    <xf numFmtId="0" fontId="10" fillId="0" borderId="9" xfId="0" applyFont="1" applyBorder="1" applyAlignment="1" applyProtection="1">
      <alignment vertical="center"/>
      <protection locked="0"/>
    </xf>
    <xf numFmtId="0" fontId="25" fillId="0" borderId="9" xfId="0" applyFont="1" applyBorder="1" applyAlignment="1" applyProtection="1">
      <alignment vertical="center"/>
      <protection locked="0"/>
    </xf>
    <xf numFmtId="0" fontId="2" fillId="2" borderId="9" xfId="1" applyFill="1" applyBorder="1" applyProtection="1">
      <protection locked="0"/>
    </xf>
    <xf numFmtId="0" fontId="24" fillId="0" borderId="0" xfId="0" applyFont="1" applyBorder="1" applyAlignment="1" applyProtection="1">
      <alignment horizontal="right" vertical="center"/>
      <protection locked="0"/>
    </xf>
    <xf numFmtId="0" fontId="10" fillId="0" borderId="30" xfId="0" applyFont="1" applyBorder="1" applyAlignment="1" applyProtection="1">
      <alignment vertical="center"/>
      <protection locked="0"/>
    </xf>
    <xf numFmtId="0" fontId="0" fillId="0" borderId="32" xfId="0" applyBorder="1" applyProtection="1">
      <protection locked="0"/>
    </xf>
    <xf numFmtId="0" fontId="2" fillId="0" borderId="16" xfId="0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4" fillId="0" borderId="0" xfId="1" applyFont="1" applyAlignment="1" applyProtection="1">
      <alignment horizontal="right" vertical="center" wrapText="1"/>
      <protection locked="0"/>
    </xf>
    <xf numFmtId="0" fontId="24" fillId="0" borderId="0" xfId="1" applyFont="1" applyAlignment="1" applyProtection="1">
      <alignment horizontal="right" vertical="center"/>
      <protection locked="0"/>
    </xf>
    <xf numFmtId="0" fontId="10" fillId="0" borderId="0" xfId="1" applyFont="1" applyAlignment="1" applyProtection="1">
      <alignment horizontal="right" vertical="center"/>
      <protection locked="0"/>
    </xf>
    <xf numFmtId="0" fontId="25" fillId="0" borderId="0" xfId="1" applyFont="1" applyFill="1" applyBorder="1" applyAlignment="1" applyProtection="1">
      <alignment horizontal="left" vertical="center" wrapText="1"/>
      <protection locked="0"/>
    </xf>
    <xf numFmtId="0" fontId="24" fillId="0" borderId="0" xfId="1" applyFont="1" applyAlignment="1" applyProtection="1">
      <alignment horizontal="right" vertical="center" wrapText="1"/>
      <protection locked="0"/>
    </xf>
    <xf numFmtId="170" fontId="2" fillId="0" borderId="0" xfId="16" applyNumberFormat="1" applyFont="1" applyBorder="1" applyAlignment="1" applyProtection="1">
      <alignment horizontal="right" vertical="center"/>
      <protection locked="0"/>
    </xf>
    <xf numFmtId="166" fontId="2" fillId="0" borderId="16" xfId="4" applyNumberFormat="1" applyFont="1" applyBorder="1" applyAlignment="1" applyProtection="1">
      <alignment horizontal="right" vertical="center"/>
      <protection locked="0"/>
    </xf>
    <xf numFmtId="15" fontId="2" fillId="0" borderId="0" xfId="1" applyNumberFormat="1" applyAlignment="1" applyProtection="1">
      <alignment horizontal="center" vertical="center"/>
      <protection locked="0"/>
    </xf>
    <xf numFmtId="0" fontId="30" fillId="2" borderId="2" xfId="1" applyFont="1" applyFill="1" applyBorder="1" applyAlignment="1" applyProtection="1">
      <alignment horizontal="left"/>
      <protection locked="0"/>
    </xf>
    <xf numFmtId="0" fontId="30" fillId="2" borderId="3" xfId="1" applyFont="1" applyFill="1" applyBorder="1" applyAlignment="1" applyProtection="1">
      <alignment horizontal="left"/>
      <protection locked="0"/>
    </xf>
    <xf numFmtId="0" fontId="30" fillId="2" borderId="4" xfId="1" applyFont="1" applyFill="1" applyBorder="1" applyAlignment="1" applyProtection="1">
      <alignment horizontal="left"/>
      <protection locked="0"/>
    </xf>
    <xf numFmtId="0" fontId="24" fillId="0" borderId="24" xfId="0" applyFont="1" applyBorder="1" applyAlignment="1" applyProtection="1">
      <alignment horizontal="center" vertical="center" wrapText="1"/>
      <protection locked="0"/>
    </xf>
    <xf numFmtId="0" fontId="24" fillId="0" borderId="5" xfId="0" applyFont="1" applyBorder="1" applyAlignment="1" applyProtection="1">
      <alignment horizontal="center" vertical="center" wrapText="1"/>
      <protection locked="0"/>
    </xf>
    <xf numFmtId="0" fontId="2" fillId="0" borderId="0" xfId="1" applyAlignment="1" applyProtection="1">
      <alignment horizontal="left" vertical="center" wrapText="1"/>
      <protection locked="0"/>
    </xf>
    <xf numFmtId="0" fontId="24" fillId="0" borderId="23" xfId="1" applyFont="1" applyBorder="1" applyAlignment="1" applyProtection="1">
      <alignment horizontal="center" vertical="center"/>
      <protection locked="0"/>
    </xf>
    <xf numFmtId="0" fontId="24" fillId="0" borderId="3" xfId="1" applyFont="1" applyBorder="1" applyAlignment="1" applyProtection="1">
      <alignment horizontal="center" vertical="center"/>
      <protection locked="0"/>
    </xf>
    <xf numFmtId="0" fontId="25" fillId="0" borderId="17" xfId="1" applyFont="1" applyBorder="1" applyAlignment="1" applyProtection="1">
      <alignment horizontal="center" vertical="center"/>
      <protection locked="0"/>
    </xf>
    <xf numFmtId="0" fontId="25" fillId="0" borderId="0" xfId="1" applyFont="1" applyBorder="1" applyAlignment="1" applyProtection="1">
      <alignment horizontal="center" vertical="center"/>
      <protection locked="0"/>
    </xf>
    <xf numFmtId="0" fontId="25" fillId="0" borderId="30" xfId="1" applyFont="1" applyBorder="1" applyAlignment="1" applyProtection="1">
      <alignment horizontal="center" vertical="center"/>
      <protection locked="0"/>
    </xf>
    <xf numFmtId="0" fontId="25" fillId="0" borderId="9" xfId="1" applyFont="1" applyBorder="1" applyAlignment="1" applyProtection="1">
      <alignment horizontal="center" vertical="center"/>
      <protection locked="0"/>
    </xf>
    <xf numFmtId="0" fontId="25" fillId="0" borderId="24" xfId="1" applyFont="1" applyBorder="1" applyAlignment="1" applyProtection="1">
      <alignment horizontal="center" vertical="center"/>
      <protection locked="0"/>
    </xf>
    <xf numFmtId="0" fontId="25" fillId="0" borderId="5" xfId="1" applyFont="1" applyBorder="1" applyAlignment="1" applyProtection="1">
      <alignment horizontal="center" vertical="center"/>
      <protection locked="0"/>
    </xf>
    <xf numFmtId="0" fontId="24" fillId="0" borderId="30" xfId="1" applyFont="1" applyBorder="1" applyAlignment="1" applyProtection="1">
      <alignment horizontal="center" vertical="center"/>
      <protection locked="0"/>
    </xf>
    <xf numFmtId="0" fontId="24" fillId="0" borderId="9" xfId="1" applyFont="1" applyBorder="1" applyAlignment="1" applyProtection="1">
      <alignment horizontal="center" vertical="center"/>
      <protection locked="0"/>
    </xf>
    <xf numFmtId="0" fontId="30" fillId="0" borderId="2" xfId="0" applyFont="1" applyBorder="1" applyAlignment="1" applyProtection="1">
      <alignment horizontal="left" vertical="center"/>
      <protection locked="0"/>
    </xf>
    <xf numFmtId="0" fontId="30" fillId="0" borderId="3" xfId="0" applyFont="1" applyBorder="1" applyAlignment="1" applyProtection="1">
      <alignment horizontal="left" vertical="center"/>
      <protection locked="0"/>
    </xf>
    <xf numFmtId="0" fontId="30" fillId="0" borderId="4" xfId="0" applyFont="1" applyBorder="1" applyAlignment="1" applyProtection="1">
      <alignment horizontal="left" vertical="center"/>
      <protection locked="0"/>
    </xf>
    <xf numFmtId="0" fontId="25" fillId="0" borderId="1" xfId="1" applyFont="1" applyBorder="1" applyAlignment="1" applyProtection="1">
      <alignment horizontal="center" vertical="center"/>
      <protection locked="0"/>
    </xf>
    <xf numFmtId="0" fontId="25" fillId="0" borderId="31" xfId="1" applyFont="1" applyBorder="1" applyAlignment="1" applyProtection="1">
      <alignment horizontal="center" vertical="center"/>
      <protection locked="0"/>
    </xf>
    <xf numFmtId="0" fontId="24" fillId="0" borderId="36" xfId="1" applyFont="1" applyBorder="1" applyAlignment="1" applyProtection="1">
      <alignment horizontal="center" vertical="center"/>
      <protection locked="0"/>
    </xf>
    <xf numFmtId="0" fontId="24" fillId="0" borderId="37" xfId="1" applyFont="1" applyBorder="1" applyAlignment="1" applyProtection="1">
      <alignment horizontal="center" vertical="center"/>
      <protection locked="0"/>
    </xf>
    <xf numFmtId="0" fontId="31" fillId="0" borderId="0" xfId="1" applyFont="1" applyAlignment="1" applyProtection="1">
      <alignment horizontal="left" vertical="center" wrapText="1"/>
      <protection locked="0"/>
    </xf>
    <xf numFmtId="0" fontId="30" fillId="0" borderId="0" xfId="1" applyFont="1" applyAlignment="1" applyProtection="1">
      <alignment horizontal="left" vertical="center"/>
      <protection locked="0"/>
    </xf>
    <xf numFmtId="0" fontId="24" fillId="0" borderId="0" xfId="1" applyFont="1" applyAlignment="1" applyProtection="1">
      <alignment horizontal="right" vertical="center" wrapText="1"/>
      <protection locked="0"/>
    </xf>
    <xf numFmtId="0" fontId="22" fillId="5" borderId="21" xfId="1" applyFont="1" applyFill="1" applyBorder="1" applyAlignment="1" applyProtection="1">
      <alignment horizontal="center" vertical="center"/>
      <protection locked="0"/>
    </xf>
    <xf numFmtId="0" fontId="27" fillId="5" borderId="26" xfId="1" applyFont="1" applyFill="1" applyBorder="1" applyAlignment="1" applyProtection="1">
      <alignment horizontal="center" vertical="center"/>
      <protection locked="0"/>
    </xf>
    <xf numFmtId="0" fontId="27" fillId="5" borderId="34" xfId="1" applyFont="1" applyFill="1" applyBorder="1" applyAlignment="1" applyProtection="1">
      <alignment horizontal="center" vertical="center"/>
      <protection locked="0"/>
    </xf>
    <xf numFmtId="0" fontId="27" fillId="5" borderId="27" xfId="1" applyFont="1" applyFill="1" applyBorder="1" applyAlignment="1" applyProtection="1">
      <alignment horizontal="center" vertical="center"/>
      <protection locked="0"/>
    </xf>
    <xf numFmtId="0" fontId="15" fillId="6" borderId="28" xfId="1" applyFont="1" applyFill="1" applyBorder="1" applyAlignment="1" applyProtection="1">
      <alignment horizontal="center" vertical="center"/>
      <protection locked="0"/>
    </xf>
    <xf numFmtId="0" fontId="15" fillId="6" borderId="35" xfId="1" applyFont="1" applyFill="1" applyBorder="1" applyAlignment="1" applyProtection="1">
      <alignment horizontal="center" vertical="center"/>
      <protection locked="0"/>
    </xf>
    <xf numFmtId="0" fontId="15" fillId="6" borderId="29" xfId="1" applyFont="1" applyFill="1" applyBorder="1" applyAlignment="1" applyProtection="1">
      <alignment horizontal="center" vertical="center"/>
      <protection locked="0"/>
    </xf>
    <xf numFmtId="0" fontId="30" fillId="0" borderId="0" xfId="1" applyFont="1" applyFill="1" applyAlignment="1" applyProtection="1">
      <alignment horizontal="left" vertical="center"/>
      <protection locked="0"/>
    </xf>
    <xf numFmtId="0" fontId="14" fillId="0" borderId="0" xfId="1" applyFont="1" applyAlignment="1" applyProtection="1">
      <alignment horizontal="center" wrapText="1"/>
      <protection locked="0"/>
    </xf>
    <xf numFmtId="0" fontId="24" fillId="0" borderId="1" xfId="0" applyFont="1" applyBorder="1" applyAlignment="1" applyProtection="1">
      <alignment horizontal="center" vertical="center" wrapText="1"/>
      <protection locked="0"/>
    </xf>
    <xf numFmtId="0" fontId="24" fillId="0" borderId="31" xfId="0" applyFont="1" applyBorder="1" applyAlignment="1" applyProtection="1">
      <alignment horizontal="center" vertical="center" wrapText="1"/>
      <protection locked="0"/>
    </xf>
    <xf numFmtId="0" fontId="21" fillId="5" borderId="20" xfId="0" applyFont="1" applyFill="1" applyBorder="1" applyAlignment="1" applyProtection="1">
      <alignment horizontal="center" vertical="center" wrapText="1"/>
      <protection locked="0"/>
    </xf>
    <xf numFmtId="0" fontId="21" fillId="5" borderId="21" xfId="0" applyFont="1" applyFill="1" applyBorder="1" applyAlignment="1" applyProtection="1">
      <alignment horizontal="center" vertical="center" wrapText="1"/>
      <protection locked="0"/>
    </xf>
    <xf numFmtId="0" fontId="21" fillId="5" borderId="22" xfId="0" applyFont="1" applyFill="1" applyBorder="1" applyAlignment="1" applyProtection="1">
      <alignment horizontal="center" vertical="center" wrapText="1"/>
      <protection locked="0"/>
    </xf>
    <xf numFmtId="0" fontId="9" fillId="0" borderId="1" xfId="1" applyFont="1" applyBorder="1" applyAlignment="1" applyProtection="1">
      <alignment horizontal="center" vertical="center"/>
      <protection locked="0"/>
    </xf>
    <xf numFmtId="0" fontId="9" fillId="0" borderId="31" xfId="1" applyFont="1" applyBorder="1" applyAlignment="1" applyProtection="1">
      <alignment horizontal="center" vertical="center"/>
      <protection locked="0"/>
    </xf>
    <xf numFmtId="0" fontId="24" fillId="0" borderId="1" xfId="1" applyFont="1" applyBorder="1" applyAlignment="1" applyProtection="1">
      <alignment horizontal="center" vertical="center"/>
      <protection locked="0"/>
    </xf>
    <xf numFmtId="0" fontId="24" fillId="0" borderId="31" xfId="1" applyFont="1" applyBorder="1" applyAlignment="1" applyProtection="1">
      <alignment horizontal="center" vertical="center"/>
      <protection locked="0"/>
    </xf>
    <xf numFmtId="0" fontId="25" fillId="6" borderId="1" xfId="1" applyFont="1" applyFill="1" applyBorder="1" applyAlignment="1" applyProtection="1">
      <alignment horizontal="left" vertical="center" wrapText="1"/>
      <protection locked="0"/>
    </xf>
    <xf numFmtId="0" fontId="24" fillId="0" borderId="0" xfId="1" applyFont="1" applyAlignment="1" applyProtection="1">
      <alignment horizontal="right" vertical="center"/>
      <protection locked="0"/>
    </xf>
    <xf numFmtId="0" fontId="25" fillId="6" borderId="2" xfId="1" applyFont="1" applyFill="1" applyBorder="1" applyAlignment="1" applyProtection="1">
      <alignment horizontal="left" vertical="center" wrapText="1"/>
      <protection locked="0"/>
    </xf>
    <xf numFmtId="0" fontId="25" fillId="6" borderId="3" xfId="1" applyFont="1" applyFill="1" applyBorder="1" applyAlignment="1" applyProtection="1">
      <alignment horizontal="left" vertical="center" wrapText="1"/>
      <protection locked="0"/>
    </xf>
    <xf numFmtId="14" fontId="26" fillId="6" borderId="2" xfId="1" applyNumberFormat="1" applyFont="1" applyFill="1" applyBorder="1" applyAlignment="1" applyProtection="1">
      <alignment horizontal="center" vertical="center" wrapText="1"/>
      <protection locked="0"/>
    </xf>
    <xf numFmtId="14" fontId="26" fillId="6" borderId="3" xfId="1" applyNumberFormat="1" applyFont="1" applyFill="1" applyBorder="1" applyAlignment="1" applyProtection="1">
      <alignment horizontal="center" vertical="center" wrapText="1"/>
      <protection locked="0"/>
    </xf>
    <xf numFmtId="14" fontId="26" fillId="6" borderId="4" xfId="1" applyNumberFormat="1" applyFont="1" applyFill="1" applyBorder="1" applyAlignment="1" applyProtection="1">
      <alignment horizontal="center" vertical="center" wrapText="1"/>
      <protection locked="0"/>
    </xf>
  </cellXfs>
  <cellStyles count="17">
    <cellStyle name="Estilo 1" xfId="7" xr:uid="{00000000-0005-0000-0000-000000000000}"/>
    <cellStyle name="Euro" xfId="8" xr:uid="{00000000-0005-0000-0000-000001000000}"/>
    <cellStyle name="Millares" xfId="2" builtinId="3"/>
    <cellStyle name="Millares [0]" xfId="16" builtinId="6"/>
    <cellStyle name="Millares [0] 2" xfId="9" xr:uid="{00000000-0005-0000-0000-000003000000}"/>
    <cellStyle name="Millares [0] 2 2" xfId="10" xr:uid="{00000000-0005-0000-0000-000004000000}"/>
    <cellStyle name="Millares 2" xfId="4" xr:uid="{00000000-0005-0000-0000-000005000000}"/>
    <cellStyle name="Millares 3" xfId="6" xr:uid="{00000000-0005-0000-0000-000006000000}"/>
    <cellStyle name="Moneda 2" xfId="5" xr:uid="{00000000-0005-0000-0000-000007000000}"/>
    <cellStyle name="Normal" xfId="0" builtinId="0"/>
    <cellStyle name="Normal 2" xfId="1" xr:uid="{00000000-0005-0000-0000-000009000000}"/>
    <cellStyle name="Normal 2 2" xfId="11" xr:uid="{00000000-0005-0000-0000-00000A000000}"/>
    <cellStyle name="Normal 3" xfId="12" xr:uid="{00000000-0005-0000-0000-00000B000000}"/>
    <cellStyle name="Normal 4" xfId="13" xr:uid="{00000000-0005-0000-0000-00000C000000}"/>
    <cellStyle name="Notas 2" xfId="14" xr:uid="{00000000-0005-0000-0000-00000D000000}"/>
    <cellStyle name="Porcentaje 2" xfId="3" xr:uid="{00000000-0005-0000-0000-00000E000000}"/>
    <cellStyle name="Porcentual 2" xfId="15" xr:uid="{00000000-0005-0000-0000-00000F000000}"/>
  </cellStyles>
  <dxfs count="16">
    <dxf>
      <font>
        <color theme="0" tint="-0.24994659260841701"/>
      </font>
    </dxf>
    <dxf>
      <border>
        <top style="thin">
          <color theme="4" tint="0.79998168889431442"/>
        </top>
        <bottom style="thin">
          <color theme="4" tint="0.79998168889431442"/>
        </bottom>
      </border>
    </dxf>
    <dxf>
      <border>
        <top style="thin">
          <color theme="4" tint="0.79998168889431442"/>
        </top>
        <bottom style="thin">
          <color theme="4" tint="0.79998168889431442"/>
        </bottom>
      </border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/>
        </bottom>
      </border>
    </dxf>
    <dxf>
      <font>
        <color theme="0"/>
      </font>
      <fill>
        <patternFill patternType="solid">
          <fgColor theme="4" tint="0.39997558519241921"/>
          <bgColor theme="4" tint="0.39997558519241921"/>
        </patternFill>
      </fill>
      <border>
        <bottom style="thin">
          <color theme="4" tint="0.79998168889431442"/>
        </bottom>
        <horizontal style="thin">
          <color theme="4" tint="0.39997558519241921"/>
        </horizontal>
      </border>
    </dxf>
    <dxf>
      <border>
        <bottom style="thin">
          <color theme="4" tint="0.59999389629810485"/>
        </bottom>
      </border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0"/>
      </font>
      <fill>
        <patternFill patternType="solid">
          <fgColor theme="4" tint="0.39997558519241921"/>
          <bgColor theme="4" tint="0.39997558519241921"/>
        </patternFill>
      </fill>
    </dxf>
    <dxf>
      <font>
        <b/>
        <color theme="0"/>
      </font>
    </dxf>
    <dxf>
      <border>
        <left style="thin">
          <color theme="4" tint="-0.249977111117893"/>
        </left>
        <right style="thin">
          <color theme="4" tint="-0.249977111117893"/>
        </right>
      </border>
    </dxf>
    <dxf>
      <border>
        <top style="thin">
          <color auto="1"/>
        </top>
        <bottom style="thin">
          <color auto="1"/>
        </bottom>
        <horizontal style="thin">
          <color auto="1"/>
        </horizontal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top style="double">
          <color theme="4" tint="-0.249977111117893"/>
        </top>
      </border>
    </dxf>
    <dxf>
      <font>
        <color theme="0"/>
      </font>
      <fill>
        <patternFill patternType="solid">
          <fgColor theme="4" tint="-0.249977111117893"/>
          <bgColor theme="4" tint="-0.249977111117893"/>
        </patternFill>
      </fill>
      <border>
        <horizontal style="thin">
          <color theme="4" tint="-0.249977111117893"/>
        </horizontal>
      </border>
    </dxf>
    <dxf>
      <font>
        <color auto="1"/>
      </font>
      <border>
        <left style="medium">
          <color theme="3" tint="-0.24994659260841701"/>
        </left>
        <right style="medium">
          <color theme="3" tint="-0.24994659260841701"/>
        </right>
        <top style="medium">
          <color theme="3" tint="-0.24994659260841701"/>
        </top>
        <bottom style="medium">
          <color theme="3" tint="-0.24994659260841701"/>
        </bottom>
        <horizontal/>
      </border>
    </dxf>
    <dxf>
      <font>
        <b/>
        <i val="0"/>
      </font>
    </dxf>
    <dxf>
      <font>
        <color theme="3"/>
      </font>
    </dxf>
  </dxfs>
  <tableStyles count="2" defaultTableStyle="TableStyleMedium9" defaultPivotStyle="PivotStyleMedium2">
    <tableStyle name="Estilo de tabla dinámica 1" table="0" count="2" xr9:uid="{00000000-0011-0000-FFFF-FFFF00000000}">
      <tableStyleElement type="wholeTable" dxfId="15"/>
      <tableStyleElement type="headerRow" dxfId="14"/>
    </tableStyle>
    <tableStyle name="reemgtos" table="0" count="13" xr9:uid="{00000000-0011-0000-FFFF-FFFF01000000}">
      <tableStyleElement type="wholeTable" dxfId="13"/>
      <tableStyleElement type="headerRow" dxfId="12"/>
      <tableStyleElement type="totalRow" dxfId="11"/>
      <tableStyleElement type="firstRowStripe" dxfId="10"/>
      <tableStyleElement type="firstColumnStripe" dxfId="9"/>
      <tableStyleElement type="firstHeaderCell" dxfId="8"/>
      <tableStyleElement type="firstSubtotalRow" dxfId="7"/>
      <tableStyleElement type="secondSubtotalRow" dxfId="6"/>
      <tableStyleElement type="firstColumnSubheading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colors>
    <mruColors>
      <color rgb="FFE1E6ED"/>
      <color rgb="FF134B5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158749</xdr:colOff>
      <xdr:row>39</xdr:row>
      <xdr:rowOff>42332</xdr:rowOff>
    </xdr:from>
    <xdr:to>
      <xdr:col>10</xdr:col>
      <xdr:colOff>201705</xdr:colOff>
      <xdr:row>48</xdr:row>
      <xdr:rowOff>95250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8749" y="8446744"/>
          <a:ext cx="6452721" cy="15881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Notas Explicativas:</a:t>
          </a:r>
        </a:p>
        <a:p>
          <a:r>
            <a:rPr lang="es-CL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N1</a:t>
          </a:r>
          <a:r>
            <a:rPr lang="es-C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s-CL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L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Aplica solo para transacciones en moneda extranjera</a:t>
          </a:r>
          <a:endParaRPr lang="es-CL">
            <a:effectLst/>
          </a:endParaRPr>
        </a:p>
        <a:p>
          <a:r>
            <a:rPr lang="es-CL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N2-a</a:t>
          </a:r>
          <a:r>
            <a:rPr lang="es-C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s-CL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Las </a:t>
          </a:r>
          <a:r>
            <a:rPr lang="es-C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facturas deben</a:t>
          </a:r>
          <a:r>
            <a:rPr lang="es-CL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venir </a:t>
          </a:r>
          <a:r>
            <a:rPr lang="es-C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nombre de la Universidad (Pontificia Universidad Católica de Chile, RUT 81.698.900-0, Dirección Avenida Libertador Bernardo O’Higgins N º 340.).</a:t>
          </a:r>
        </a:p>
        <a:p>
          <a:r>
            <a:rPr lang="es-CL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N2-b</a:t>
          </a:r>
          <a:r>
            <a:rPr lang="es-C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s-CL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Está prohibida la compra de Gift Card</a:t>
          </a:r>
        </a:p>
        <a:p>
          <a:r>
            <a:rPr lang="es-CL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N2-c</a:t>
          </a:r>
          <a:r>
            <a:rPr lang="es-C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Está</a:t>
          </a:r>
          <a:r>
            <a:rPr lang="es-CL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prohibido el reembolso de activos fijos</a:t>
          </a:r>
          <a:endParaRPr lang="es-CL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CL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N3:</a:t>
          </a:r>
          <a:r>
            <a:rPr lang="es-CL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El formulario debe ser firmado por el beneficiario y jefatura o responsable financiero </a:t>
          </a:r>
          <a:r>
            <a:rPr lang="es-C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</a:t>
          </a:r>
          <a:r>
            <a:rPr lang="es-CL"/>
            <a:t> </a:t>
          </a:r>
          <a:endParaRPr lang="es-CL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9" tint="0.39997558519241921"/>
    <pageSetUpPr fitToPage="1"/>
  </sheetPr>
  <dimension ref="A1:Q93"/>
  <sheetViews>
    <sheetView showGridLines="0" showZeros="0" tabSelected="1" zoomScale="80" zoomScaleNormal="80" workbookViewId="0">
      <selection activeCell="T8" sqref="T8"/>
    </sheetView>
  </sheetViews>
  <sheetFormatPr baseColWidth="10" defaultColWidth="11.42578125" defaultRowHeight="0" customHeight="1" zeroHeight="1" x14ac:dyDescent="0.2"/>
  <cols>
    <col min="1" max="1" width="2.5703125" style="7" customWidth="1"/>
    <col min="2" max="2" width="5.5703125" style="8" customWidth="1"/>
    <col min="3" max="3" width="13.28515625" style="8" customWidth="1"/>
    <col min="4" max="4" width="6.42578125" style="8" customWidth="1"/>
    <col min="5" max="5" width="6.85546875" style="8" customWidth="1"/>
    <col min="6" max="6" width="6.42578125" style="8" customWidth="1"/>
    <col min="7" max="7" width="10.140625" style="8" customWidth="1"/>
    <col min="8" max="8" width="16.5703125" style="8" customWidth="1"/>
    <col min="9" max="9" width="9.85546875" style="8" customWidth="1"/>
    <col min="10" max="10" width="18.42578125" style="8" customWidth="1"/>
    <col min="11" max="11" width="4.28515625" style="8" customWidth="1"/>
    <col min="12" max="12" width="10.7109375" style="8" customWidth="1"/>
    <col min="13" max="13" width="18" style="8" customWidth="1"/>
    <col min="14" max="14" width="13.5703125" style="8" customWidth="1"/>
    <col min="15" max="15" width="12.7109375" style="8" customWidth="1"/>
    <col min="16" max="16" width="17.7109375" style="8" customWidth="1"/>
    <col min="17" max="17" width="2.5703125" style="8" customWidth="1"/>
    <col min="18" max="21" width="11.42578125" style="7" customWidth="1"/>
    <col min="22" max="16384" width="11.42578125" style="7"/>
  </cols>
  <sheetData>
    <row r="1" spans="1:17" s="6" customFormat="1" ht="40.5" customHeight="1" x14ac:dyDescent="0.25">
      <c r="B1" s="152" t="s">
        <v>153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59"/>
    </row>
    <row r="2" spans="1:17" s="6" customFormat="1" ht="14.25" customHeight="1" x14ac:dyDescent="0.2"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7" s="6" customFormat="1" ht="15" hidden="1" x14ac:dyDescent="0.2">
      <c r="K3" s="60"/>
      <c r="L3" s="166"/>
      <c r="M3" s="167"/>
      <c r="N3" s="168"/>
      <c r="O3" s="76"/>
      <c r="P3" s="76"/>
      <c r="Q3" s="39"/>
    </row>
    <row r="4" spans="1:17" s="6" customFormat="1" ht="19.149999999999999" customHeight="1" x14ac:dyDescent="0.2">
      <c r="D4" s="60"/>
      <c r="E4" s="60"/>
      <c r="F4" s="60"/>
      <c r="G4" s="60"/>
      <c r="H4" s="60"/>
      <c r="I4" s="60"/>
      <c r="K4" s="10"/>
      <c r="P4" s="94"/>
      <c r="Q4" s="39"/>
    </row>
    <row r="5" spans="1:17" s="6" customFormat="1" ht="25.5" customHeight="1" x14ac:dyDescent="0.25">
      <c r="B5" s="143" t="s">
        <v>172</v>
      </c>
      <c r="C5" s="143"/>
      <c r="D5" s="162"/>
      <c r="E5" s="162"/>
      <c r="F5" s="162"/>
      <c r="G5" s="162"/>
      <c r="H5" s="162"/>
      <c r="I5" s="162"/>
      <c r="K5" s="10"/>
      <c r="L5" s="114" t="s">
        <v>174</v>
      </c>
      <c r="M5" s="95"/>
      <c r="N5" s="59"/>
      <c r="O5" s="111" t="s">
        <v>173</v>
      </c>
      <c r="P5" s="95"/>
      <c r="Q5" s="39"/>
    </row>
    <row r="6" spans="1:17" s="6" customFormat="1" ht="15" customHeight="1" x14ac:dyDescent="0.25">
      <c r="B6" s="110"/>
      <c r="C6" s="110"/>
      <c r="D6" s="113"/>
      <c r="E6" s="113"/>
      <c r="F6" s="113"/>
      <c r="G6" s="113"/>
      <c r="H6" s="113"/>
      <c r="I6" s="113"/>
      <c r="K6" s="10"/>
      <c r="L6" s="11"/>
      <c r="M6" s="11"/>
      <c r="N6" s="59"/>
      <c r="O6" s="112"/>
      <c r="P6" s="94" t="s">
        <v>1</v>
      </c>
      <c r="Q6" s="39"/>
    </row>
    <row r="7" spans="1:17" s="40" customFormat="1" ht="4.5" customHeight="1" x14ac:dyDescent="0.2">
      <c r="B7" s="70"/>
      <c r="C7" s="70"/>
      <c r="D7" s="11"/>
      <c r="E7" s="11"/>
      <c r="F7" s="11"/>
      <c r="G7" s="11"/>
      <c r="H7" s="11"/>
      <c r="I7" s="11"/>
      <c r="J7" s="12"/>
      <c r="K7" s="12"/>
      <c r="L7" s="13"/>
      <c r="M7" s="13"/>
      <c r="N7" s="14"/>
      <c r="O7" s="14"/>
      <c r="P7" s="14"/>
      <c r="Q7" s="39"/>
    </row>
    <row r="8" spans="1:17" s="40" customFormat="1" ht="51" customHeight="1" x14ac:dyDescent="0.2">
      <c r="B8" s="143" t="s">
        <v>151</v>
      </c>
      <c r="C8" s="163"/>
      <c r="D8" s="164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84"/>
      <c r="P8" s="75"/>
      <c r="Q8" s="39"/>
    </row>
    <row r="9" spans="1:17" s="6" customFormat="1" ht="7.5" customHeight="1" thickBot="1" x14ac:dyDescent="0.25">
      <c r="B9" s="71"/>
      <c r="C9" s="72"/>
      <c r="D9" s="41"/>
      <c r="E9" s="41"/>
      <c r="F9" s="41"/>
      <c r="G9" s="41"/>
      <c r="H9" s="41"/>
      <c r="I9" s="41"/>
      <c r="J9" s="41"/>
      <c r="K9" s="41"/>
      <c r="N9" s="41"/>
      <c r="O9" s="41"/>
      <c r="P9" s="41"/>
      <c r="Q9" s="39"/>
    </row>
    <row r="10" spans="1:17" s="6" customFormat="1" ht="15.75" customHeight="1" x14ac:dyDescent="0.2">
      <c r="B10" s="143" t="s">
        <v>152</v>
      </c>
      <c r="C10" s="143"/>
      <c r="D10" s="145" t="s">
        <v>150</v>
      </c>
      <c r="E10" s="146"/>
      <c r="F10" s="146"/>
      <c r="G10" s="147"/>
      <c r="H10" s="69" t="s">
        <v>51</v>
      </c>
      <c r="I10" s="66" t="s">
        <v>0</v>
      </c>
      <c r="K10" s="62"/>
      <c r="L10" s="91"/>
      <c r="M10" s="91"/>
      <c r="N10" s="92"/>
      <c r="O10" s="93"/>
      <c r="P10" s="11"/>
    </row>
    <row r="11" spans="1:17" s="6" customFormat="1" ht="18" customHeight="1" thickBot="1" x14ac:dyDescent="0.25">
      <c r="B11" s="143"/>
      <c r="C11" s="143"/>
      <c r="D11" s="148"/>
      <c r="E11" s="149"/>
      <c r="F11" s="149"/>
      <c r="G11" s="150"/>
      <c r="H11" s="73"/>
      <c r="I11" s="88"/>
      <c r="L11" s="40"/>
      <c r="M11" s="40"/>
      <c r="N11" s="41"/>
      <c r="O11" s="40"/>
      <c r="P11" s="40"/>
    </row>
    <row r="12" spans="1:17" s="19" customFormat="1" ht="15.75" thickBot="1" x14ac:dyDescent="0.25">
      <c r="B12" s="20"/>
      <c r="C12" s="20"/>
      <c r="D12" s="20"/>
      <c r="E12" s="20"/>
      <c r="F12" s="20"/>
      <c r="G12" s="20"/>
      <c r="H12" s="20"/>
      <c r="I12" s="42"/>
      <c r="J12" s="40"/>
      <c r="K12" s="42"/>
      <c r="L12" s="42"/>
      <c r="M12" s="42"/>
      <c r="N12" s="42"/>
      <c r="O12" s="42"/>
      <c r="P12" s="42"/>
      <c r="Q12" s="18"/>
    </row>
    <row r="13" spans="1:17" s="21" customFormat="1" ht="45.75" customHeight="1" x14ac:dyDescent="0.2">
      <c r="A13" s="22">
        <v>42430</v>
      </c>
      <c r="B13" s="67" t="s">
        <v>7</v>
      </c>
      <c r="C13" s="80" t="s">
        <v>65</v>
      </c>
      <c r="D13" s="144" t="s">
        <v>2</v>
      </c>
      <c r="E13" s="144"/>
      <c r="F13" s="144" t="s">
        <v>168</v>
      </c>
      <c r="G13" s="144"/>
      <c r="H13" s="144"/>
      <c r="I13" s="144"/>
      <c r="J13" s="144" t="s">
        <v>67</v>
      </c>
      <c r="K13" s="144"/>
      <c r="L13" s="80" t="s">
        <v>154</v>
      </c>
      <c r="M13" s="80" t="s">
        <v>155</v>
      </c>
      <c r="N13" s="80" t="s">
        <v>156</v>
      </c>
      <c r="O13" s="80" t="s">
        <v>167</v>
      </c>
      <c r="P13" s="97" t="s">
        <v>157</v>
      </c>
      <c r="Q13" s="18"/>
    </row>
    <row r="14" spans="1:17" s="24" customFormat="1" ht="15" customHeight="1" x14ac:dyDescent="0.2">
      <c r="B14" s="81">
        <v>1</v>
      </c>
      <c r="C14" s="79"/>
      <c r="D14" s="117"/>
      <c r="E14" s="117"/>
      <c r="F14" s="117"/>
      <c r="G14" s="117"/>
      <c r="H14" s="117"/>
      <c r="I14" s="117"/>
      <c r="J14" s="151"/>
      <c r="K14" s="151"/>
      <c r="L14" s="79" t="str">
        <f>IFERROR(VLOOKUP($J14,Codificación!$A$3:$C$31,2,0),"N/A")</f>
        <v>N/A</v>
      </c>
      <c r="M14" s="98"/>
      <c r="N14" s="99"/>
      <c r="O14" s="115"/>
      <c r="P14" s="116">
        <f>ROUND(IF(N14&lt;&gt;"CLP",M14*O14,M14),0)</f>
        <v>0</v>
      </c>
      <c r="Q14" s="23"/>
    </row>
    <row r="15" spans="1:17" s="24" customFormat="1" ht="15" customHeight="1" x14ac:dyDescent="0.2">
      <c r="B15" s="81">
        <f>B14+1</f>
        <v>2</v>
      </c>
      <c r="C15" s="79"/>
      <c r="D15" s="117"/>
      <c r="E15" s="117"/>
      <c r="F15" s="117"/>
      <c r="G15" s="117"/>
      <c r="H15" s="117"/>
      <c r="I15" s="117"/>
      <c r="J15" s="142"/>
      <c r="K15" s="142"/>
      <c r="L15" s="79" t="str">
        <f>IFERROR(VLOOKUP($J15,Codificación!$A$3:$C$31,2,0),"N/A")</f>
        <v>N/A</v>
      </c>
      <c r="M15" s="98"/>
      <c r="N15" s="99"/>
      <c r="O15" s="115"/>
      <c r="P15" s="116">
        <f t="shared" ref="P15:P37" si="0">ROUND(IF(N15&lt;&gt;"CLP",M15*O15,M15),0)</f>
        <v>0</v>
      </c>
      <c r="Q15" s="23"/>
    </row>
    <row r="16" spans="1:17" s="24" customFormat="1" ht="15" customHeight="1" x14ac:dyDescent="0.2">
      <c r="B16" s="81">
        <f t="shared" ref="B16:B37" si="1">B15+1</f>
        <v>3</v>
      </c>
      <c r="C16" s="79"/>
      <c r="D16" s="117"/>
      <c r="E16" s="117"/>
      <c r="F16" s="117"/>
      <c r="G16" s="117"/>
      <c r="H16" s="117"/>
      <c r="I16" s="117"/>
      <c r="J16" s="142"/>
      <c r="K16" s="142"/>
      <c r="L16" s="79" t="str">
        <f>IFERROR(VLOOKUP($J16,Codificación!$A$3:$C$31,2,0),"N/A")</f>
        <v>N/A</v>
      </c>
      <c r="M16" s="98"/>
      <c r="N16" s="99"/>
      <c r="O16" s="115"/>
      <c r="P16" s="116">
        <f t="shared" si="0"/>
        <v>0</v>
      </c>
      <c r="Q16" s="23"/>
    </row>
    <row r="17" spans="2:17" s="24" customFormat="1" ht="15" customHeight="1" x14ac:dyDescent="0.2">
      <c r="B17" s="81">
        <f t="shared" si="1"/>
        <v>4</v>
      </c>
      <c r="C17" s="79"/>
      <c r="D17" s="117"/>
      <c r="E17" s="117"/>
      <c r="F17" s="117"/>
      <c r="G17" s="117"/>
      <c r="H17" s="117"/>
      <c r="I17" s="117"/>
      <c r="J17" s="142"/>
      <c r="K17" s="142"/>
      <c r="L17" s="79" t="str">
        <f>IFERROR(VLOOKUP($J17,Codificación!$A$3:$C$31,2,0),"N/A")</f>
        <v>N/A</v>
      </c>
      <c r="M17" s="98"/>
      <c r="N17" s="99"/>
      <c r="O17" s="115"/>
      <c r="P17" s="116">
        <f t="shared" si="0"/>
        <v>0</v>
      </c>
      <c r="Q17" s="23"/>
    </row>
    <row r="18" spans="2:17" s="24" customFormat="1" ht="15" customHeight="1" x14ac:dyDescent="0.2">
      <c r="B18" s="81">
        <f t="shared" si="1"/>
        <v>5</v>
      </c>
      <c r="C18" s="79"/>
      <c r="D18" s="117"/>
      <c r="E18" s="117"/>
      <c r="F18" s="117"/>
      <c r="G18" s="117"/>
      <c r="H18" s="117"/>
      <c r="I18" s="117"/>
      <c r="J18" s="142"/>
      <c r="K18" s="142"/>
      <c r="L18" s="79" t="str">
        <f>IFERROR(VLOOKUP($J18,Codificación!$A$3:$C$31,2,0),"N/A")</f>
        <v>N/A</v>
      </c>
      <c r="M18" s="98"/>
      <c r="N18" s="99"/>
      <c r="O18" s="115"/>
      <c r="P18" s="116">
        <f t="shared" si="0"/>
        <v>0</v>
      </c>
      <c r="Q18" s="23"/>
    </row>
    <row r="19" spans="2:17" s="24" customFormat="1" ht="15" customHeight="1" x14ac:dyDescent="0.2">
      <c r="B19" s="81">
        <f t="shared" si="1"/>
        <v>6</v>
      </c>
      <c r="C19" s="79"/>
      <c r="D19" s="117"/>
      <c r="E19" s="117"/>
      <c r="F19" s="117"/>
      <c r="G19" s="117"/>
      <c r="H19" s="117"/>
      <c r="I19" s="117"/>
      <c r="J19" s="142"/>
      <c r="K19" s="142"/>
      <c r="L19" s="79" t="str">
        <f>IFERROR(VLOOKUP($J19,Codificación!$A$3:$C$31,2,0),"N/A")</f>
        <v>N/A</v>
      </c>
      <c r="M19" s="98"/>
      <c r="N19" s="99"/>
      <c r="O19" s="115"/>
      <c r="P19" s="116">
        <f t="shared" si="0"/>
        <v>0</v>
      </c>
      <c r="Q19" s="23"/>
    </row>
    <row r="20" spans="2:17" s="24" customFormat="1" ht="15" customHeight="1" x14ac:dyDescent="0.2">
      <c r="B20" s="81">
        <f t="shared" si="1"/>
        <v>7</v>
      </c>
      <c r="C20" s="79"/>
      <c r="D20" s="117"/>
      <c r="E20" s="117"/>
      <c r="F20" s="117"/>
      <c r="G20" s="117"/>
      <c r="H20" s="117"/>
      <c r="I20" s="117"/>
      <c r="J20" s="142"/>
      <c r="K20" s="142"/>
      <c r="L20" s="79" t="str">
        <f>IFERROR(VLOOKUP($J20,Codificación!$A$3:$C$31,2,0),"N/A")</f>
        <v>N/A</v>
      </c>
      <c r="M20" s="98"/>
      <c r="N20" s="99"/>
      <c r="O20" s="115"/>
      <c r="P20" s="116">
        <f t="shared" si="0"/>
        <v>0</v>
      </c>
      <c r="Q20" s="23"/>
    </row>
    <row r="21" spans="2:17" s="24" customFormat="1" ht="15" customHeight="1" x14ac:dyDescent="0.2">
      <c r="B21" s="81">
        <f t="shared" si="1"/>
        <v>8</v>
      </c>
      <c r="C21" s="79"/>
      <c r="D21" s="117"/>
      <c r="E21" s="117"/>
      <c r="F21" s="117"/>
      <c r="G21" s="117"/>
      <c r="H21" s="117"/>
      <c r="I21" s="117"/>
      <c r="J21" s="142"/>
      <c r="K21" s="142"/>
      <c r="L21" s="79" t="str">
        <f>IFERROR(VLOOKUP($J21,Codificación!$A$3:$C$31,2,0),"N/A")</f>
        <v>N/A</v>
      </c>
      <c r="M21" s="98"/>
      <c r="N21" s="99"/>
      <c r="O21" s="115"/>
      <c r="P21" s="116">
        <f t="shared" si="0"/>
        <v>0</v>
      </c>
      <c r="Q21" s="23"/>
    </row>
    <row r="22" spans="2:17" s="24" customFormat="1" ht="15" customHeight="1" x14ac:dyDescent="0.2">
      <c r="B22" s="81">
        <f t="shared" si="1"/>
        <v>9</v>
      </c>
      <c r="C22" s="79"/>
      <c r="D22" s="117"/>
      <c r="E22" s="117"/>
      <c r="F22" s="117"/>
      <c r="G22" s="117"/>
      <c r="H22" s="117"/>
      <c r="I22" s="117"/>
      <c r="J22" s="142"/>
      <c r="K22" s="142"/>
      <c r="L22" s="79" t="str">
        <f>IFERROR(VLOOKUP($J22,Codificación!$A$3:$C$31,2,0),"N/A")</f>
        <v>N/A</v>
      </c>
      <c r="M22" s="98"/>
      <c r="N22" s="99"/>
      <c r="O22" s="115"/>
      <c r="P22" s="116">
        <f t="shared" si="0"/>
        <v>0</v>
      </c>
      <c r="Q22" s="23"/>
    </row>
    <row r="23" spans="2:17" s="24" customFormat="1" ht="15" customHeight="1" x14ac:dyDescent="0.2">
      <c r="B23" s="81">
        <f t="shared" si="1"/>
        <v>10</v>
      </c>
      <c r="C23" s="79"/>
      <c r="D23" s="117"/>
      <c r="E23" s="117"/>
      <c r="F23" s="117"/>
      <c r="G23" s="117"/>
      <c r="H23" s="117"/>
      <c r="I23" s="117"/>
      <c r="J23" s="142"/>
      <c r="K23" s="142"/>
      <c r="L23" s="79" t="str">
        <f>IFERROR(VLOOKUP($J23,Codificación!$A$3:$C$31,2,0),"N/A")</f>
        <v>N/A</v>
      </c>
      <c r="M23" s="98"/>
      <c r="N23" s="99"/>
      <c r="O23" s="115"/>
      <c r="P23" s="116">
        <f t="shared" si="0"/>
        <v>0</v>
      </c>
      <c r="Q23" s="23"/>
    </row>
    <row r="24" spans="2:17" s="24" customFormat="1" ht="15" customHeight="1" x14ac:dyDescent="0.2">
      <c r="B24" s="81">
        <f t="shared" si="1"/>
        <v>11</v>
      </c>
      <c r="C24" s="79"/>
      <c r="D24" s="117"/>
      <c r="E24" s="117"/>
      <c r="F24" s="117"/>
      <c r="G24" s="117"/>
      <c r="H24" s="117"/>
      <c r="I24" s="117"/>
      <c r="J24" s="142"/>
      <c r="K24" s="142"/>
      <c r="L24" s="79" t="str">
        <f>IFERROR(VLOOKUP($J24,Codificación!$A$3:$C$31,2,0),"N/A")</f>
        <v>N/A</v>
      </c>
      <c r="M24" s="98"/>
      <c r="N24" s="99"/>
      <c r="O24" s="115"/>
      <c r="P24" s="116">
        <f t="shared" si="0"/>
        <v>0</v>
      </c>
      <c r="Q24" s="23"/>
    </row>
    <row r="25" spans="2:17" s="24" customFormat="1" ht="15" customHeight="1" x14ac:dyDescent="0.2">
      <c r="B25" s="81">
        <f t="shared" si="1"/>
        <v>12</v>
      </c>
      <c r="C25" s="79"/>
      <c r="D25" s="117"/>
      <c r="E25" s="117"/>
      <c r="F25" s="117"/>
      <c r="G25" s="117"/>
      <c r="H25" s="117"/>
      <c r="I25" s="117"/>
      <c r="J25" s="142"/>
      <c r="K25" s="142"/>
      <c r="L25" s="79" t="str">
        <f>IFERROR(VLOOKUP($J25,Codificación!$A$3:$C$31,2,0),"N/A")</f>
        <v>N/A</v>
      </c>
      <c r="M25" s="98"/>
      <c r="N25" s="99"/>
      <c r="O25" s="115"/>
      <c r="P25" s="116">
        <f t="shared" si="0"/>
        <v>0</v>
      </c>
      <c r="Q25" s="23"/>
    </row>
    <row r="26" spans="2:17" s="24" customFormat="1" ht="15" customHeight="1" x14ac:dyDescent="0.2">
      <c r="B26" s="81">
        <f t="shared" si="1"/>
        <v>13</v>
      </c>
      <c r="C26" s="79"/>
      <c r="D26" s="117"/>
      <c r="E26" s="117"/>
      <c r="F26" s="117"/>
      <c r="G26" s="117"/>
      <c r="H26" s="117"/>
      <c r="I26" s="117"/>
      <c r="J26" s="142"/>
      <c r="K26" s="142"/>
      <c r="L26" s="79" t="str">
        <f>IFERROR(VLOOKUP($J26,Codificación!$A$3:$C$31,2,0),"N/A")</f>
        <v>N/A</v>
      </c>
      <c r="M26" s="98"/>
      <c r="N26" s="99"/>
      <c r="O26" s="115"/>
      <c r="P26" s="116">
        <f t="shared" si="0"/>
        <v>0</v>
      </c>
      <c r="Q26" s="23"/>
    </row>
    <row r="27" spans="2:17" s="24" customFormat="1" ht="15" customHeight="1" x14ac:dyDescent="0.2">
      <c r="B27" s="81">
        <f t="shared" si="1"/>
        <v>14</v>
      </c>
      <c r="C27" s="79"/>
      <c r="D27" s="117"/>
      <c r="E27" s="117"/>
      <c r="F27" s="117"/>
      <c r="G27" s="117"/>
      <c r="H27" s="117"/>
      <c r="I27" s="117"/>
      <c r="J27" s="142"/>
      <c r="K27" s="142"/>
      <c r="L27" s="79" t="str">
        <f>IFERROR(VLOOKUP($J27,Codificación!$A$3:$C$31,2,0),"N/A")</f>
        <v>N/A</v>
      </c>
      <c r="M27" s="98"/>
      <c r="N27" s="99"/>
      <c r="O27" s="115"/>
      <c r="P27" s="116">
        <f t="shared" si="0"/>
        <v>0</v>
      </c>
      <c r="Q27" s="23"/>
    </row>
    <row r="28" spans="2:17" s="24" customFormat="1" ht="15" customHeight="1" x14ac:dyDescent="0.2">
      <c r="B28" s="81">
        <f t="shared" si="1"/>
        <v>15</v>
      </c>
      <c r="C28" s="79"/>
      <c r="D28" s="117"/>
      <c r="E28" s="117"/>
      <c r="F28" s="117"/>
      <c r="G28" s="117"/>
      <c r="H28" s="117"/>
      <c r="I28" s="117"/>
      <c r="J28" s="142"/>
      <c r="K28" s="142"/>
      <c r="L28" s="79" t="str">
        <f>IFERROR(VLOOKUP($J28,Codificación!$A$3:$C$31,2,0),"N/A")</f>
        <v>N/A</v>
      </c>
      <c r="M28" s="98"/>
      <c r="N28" s="99"/>
      <c r="O28" s="115"/>
      <c r="P28" s="116">
        <f t="shared" si="0"/>
        <v>0</v>
      </c>
      <c r="Q28" s="23"/>
    </row>
    <row r="29" spans="2:17" s="24" customFormat="1" ht="15" customHeight="1" x14ac:dyDescent="0.2">
      <c r="B29" s="81">
        <f t="shared" si="1"/>
        <v>16</v>
      </c>
      <c r="C29" s="79"/>
      <c r="D29" s="117"/>
      <c r="E29" s="117"/>
      <c r="F29" s="117"/>
      <c r="G29" s="117"/>
      <c r="H29" s="117"/>
      <c r="I29" s="117"/>
      <c r="J29" s="142"/>
      <c r="K29" s="142"/>
      <c r="L29" s="79" t="str">
        <f>IFERROR(VLOOKUP($J29,Codificación!$A$3:$C$31,2,0),"N/A")</f>
        <v>N/A</v>
      </c>
      <c r="M29" s="98"/>
      <c r="N29" s="99"/>
      <c r="O29" s="115"/>
      <c r="P29" s="116">
        <f t="shared" si="0"/>
        <v>0</v>
      </c>
      <c r="Q29" s="23"/>
    </row>
    <row r="30" spans="2:17" s="24" customFormat="1" ht="15" customHeight="1" x14ac:dyDescent="0.2">
      <c r="B30" s="81">
        <f t="shared" si="1"/>
        <v>17</v>
      </c>
      <c r="C30" s="79"/>
      <c r="D30" s="117"/>
      <c r="E30" s="117"/>
      <c r="F30" s="117"/>
      <c r="G30" s="117"/>
      <c r="H30" s="117"/>
      <c r="I30" s="117"/>
      <c r="J30" s="142"/>
      <c r="K30" s="142"/>
      <c r="L30" s="79" t="str">
        <f>IFERROR(VLOOKUP($J30,Codificación!$A$3:$C$31,2,0),"N/A")</f>
        <v>N/A</v>
      </c>
      <c r="M30" s="98"/>
      <c r="N30" s="99"/>
      <c r="O30" s="115"/>
      <c r="P30" s="116">
        <f t="shared" si="0"/>
        <v>0</v>
      </c>
      <c r="Q30" s="23"/>
    </row>
    <row r="31" spans="2:17" s="24" customFormat="1" ht="15" customHeight="1" x14ac:dyDescent="0.2">
      <c r="B31" s="81">
        <f t="shared" si="1"/>
        <v>18</v>
      </c>
      <c r="C31" s="79"/>
      <c r="D31" s="117"/>
      <c r="E31" s="117"/>
      <c r="F31" s="117"/>
      <c r="G31" s="117"/>
      <c r="H31" s="117"/>
      <c r="I31" s="117"/>
      <c r="J31" s="142"/>
      <c r="K31" s="142"/>
      <c r="L31" s="79" t="str">
        <f>IFERROR(VLOOKUP($J31,Codificación!$A$3:$C$31,2,0),"N/A")</f>
        <v>N/A</v>
      </c>
      <c r="M31" s="98"/>
      <c r="N31" s="99"/>
      <c r="O31" s="115"/>
      <c r="P31" s="116">
        <f t="shared" si="0"/>
        <v>0</v>
      </c>
      <c r="Q31" s="23"/>
    </row>
    <row r="32" spans="2:17" s="24" customFormat="1" ht="15" customHeight="1" x14ac:dyDescent="0.2">
      <c r="B32" s="81">
        <f t="shared" si="1"/>
        <v>19</v>
      </c>
      <c r="C32" s="79"/>
      <c r="D32" s="117"/>
      <c r="E32" s="117"/>
      <c r="F32" s="117"/>
      <c r="G32" s="117"/>
      <c r="H32" s="117"/>
      <c r="I32" s="117"/>
      <c r="J32" s="142"/>
      <c r="K32" s="142"/>
      <c r="L32" s="79" t="str">
        <f>IFERROR(VLOOKUP($J32,Codificación!$A$3:$C$31,2,0),"N/A")</f>
        <v>N/A</v>
      </c>
      <c r="M32" s="98"/>
      <c r="N32" s="99"/>
      <c r="O32" s="115"/>
      <c r="P32" s="116">
        <f t="shared" si="0"/>
        <v>0</v>
      </c>
      <c r="Q32" s="23"/>
    </row>
    <row r="33" spans="1:17" s="24" customFormat="1" ht="15" customHeight="1" x14ac:dyDescent="0.2">
      <c r="A33" s="7"/>
      <c r="B33" s="81">
        <f t="shared" si="1"/>
        <v>20</v>
      </c>
      <c r="C33" s="79"/>
      <c r="D33" s="117"/>
      <c r="E33" s="117"/>
      <c r="F33" s="117"/>
      <c r="G33" s="117"/>
      <c r="H33" s="117"/>
      <c r="I33" s="117"/>
      <c r="J33" s="142"/>
      <c r="K33" s="142"/>
      <c r="L33" s="79" t="str">
        <f>IFERROR(VLOOKUP($J33,Codificación!$A$3:$C$31,2,0),"N/A")</f>
        <v>N/A</v>
      </c>
      <c r="M33" s="98"/>
      <c r="N33" s="99"/>
      <c r="O33" s="115"/>
      <c r="P33" s="116">
        <f t="shared" si="0"/>
        <v>0</v>
      </c>
      <c r="Q33" s="23"/>
    </row>
    <row r="34" spans="1:17" ht="14.25" x14ac:dyDescent="0.2">
      <c r="B34" s="81">
        <f t="shared" si="1"/>
        <v>21</v>
      </c>
      <c r="C34" s="79"/>
      <c r="D34" s="117"/>
      <c r="E34" s="117"/>
      <c r="F34" s="117"/>
      <c r="G34" s="117"/>
      <c r="H34" s="117"/>
      <c r="I34" s="117"/>
      <c r="J34" s="142"/>
      <c r="K34" s="142"/>
      <c r="L34" s="79" t="str">
        <f>IFERROR(VLOOKUP($J34,Codificación!$A$3:$C$31,2,0),"N/A")</f>
        <v>N/A</v>
      </c>
      <c r="M34" s="98"/>
      <c r="N34" s="99"/>
      <c r="O34" s="115"/>
      <c r="P34" s="116">
        <f t="shared" si="0"/>
        <v>0</v>
      </c>
      <c r="Q34" s="25"/>
    </row>
    <row r="35" spans="1:17" ht="14.25" x14ac:dyDescent="0.2">
      <c r="B35" s="81">
        <f t="shared" si="1"/>
        <v>22</v>
      </c>
      <c r="C35" s="79"/>
      <c r="D35" s="117"/>
      <c r="E35" s="117"/>
      <c r="F35" s="117"/>
      <c r="G35" s="117"/>
      <c r="H35" s="117"/>
      <c r="I35" s="117"/>
      <c r="J35" s="142"/>
      <c r="K35" s="142"/>
      <c r="L35" s="79" t="str">
        <f>IFERROR(VLOOKUP($J35,Codificación!$A$3:$C$31,2,0),"N/A")</f>
        <v>N/A</v>
      </c>
      <c r="M35" s="98"/>
      <c r="N35" s="99"/>
      <c r="O35" s="115"/>
      <c r="P35" s="116">
        <f t="shared" si="0"/>
        <v>0</v>
      </c>
      <c r="Q35" s="25"/>
    </row>
    <row r="36" spans="1:17" ht="14.25" x14ac:dyDescent="0.2">
      <c r="B36" s="81">
        <f t="shared" si="1"/>
        <v>23</v>
      </c>
      <c r="C36" s="79"/>
      <c r="D36" s="117"/>
      <c r="E36" s="117"/>
      <c r="F36" s="117"/>
      <c r="G36" s="117"/>
      <c r="H36" s="117"/>
      <c r="I36" s="117"/>
      <c r="J36" s="142"/>
      <c r="K36" s="142"/>
      <c r="L36" s="79" t="str">
        <f>IFERROR(VLOOKUP($J36,Codificación!$A$3:$C$31,2,0),"N/A")</f>
        <v>N/A</v>
      </c>
      <c r="M36" s="98"/>
      <c r="N36" s="99"/>
      <c r="O36" s="115"/>
      <c r="P36" s="116">
        <f t="shared" si="0"/>
        <v>0</v>
      </c>
      <c r="Q36" s="25"/>
    </row>
    <row r="37" spans="1:17" ht="14.25" x14ac:dyDescent="0.2">
      <c r="B37" s="81">
        <f t="shared" si="1"/>
        <v>24</v>
      </c>
      <c r="C37" s="79"/>
      <c r="D37" s="117"/>
      <c r="E37" s="117"/>
      <c r="F37" s="117"/>
      <c r="G37" s="117"/>
      <c r="H37" s="117"/>
      <c r="I37" s="117"/>
      <c r="J37" s="142"/>
      <c r="K37" s="142"/>
      <c r="L37" s="79" t="str">
        <f>IFERROR(VLOOKUP($J37,Codificación!$A$3:$C$31,2,0),"N/A")</f>
        <v>N/A</v>
      </c>
      <c r="M37" s="98"/>
      <c r="N37" s="99"/>
      <c r="O37" s="115"/>
      <c r="P37" s="116">
        <f t="shared" si="0"/>
        <v>0</v>
      </c>
      <c r="Q37" s="25"/>
    </row>
    <row r="38" spans="1:17" ht="23.45" customHeight="1" thickBot="1" x14ac:dyDescent="0.25">
      <c r="B38" s="49"/>
      <c r="C38" s="50"/>
      <c r="D38" s="50"/>
      <c r="E38" s="50"/>
      <c r="F38" s="50"/>
      <c r="G38" s="50"/>
      <c r="H38" s="50"/>
      <c r="I38" s="50"/>
      <c r="J38" s="50"/>
      <c r="K38" s="50"/>
      <c r="L38" s="74" t="s">
        <v>66</v>
      </c>
      <c r="M38" s="74"/>
      <c r="N38" s="82"/>
      <c r="O38" s="82"/>
      <c r="P38" s="63">
        <f>SUM(P14:P37)</f>
        <v>0</v>
      </c>
      <c r="Q38" s="26"/>
    </row>
    <row r="39" spans="1:17" ht="9" customHeight="1" thickBot="1" x14ac:dyDescent="0.25">
      <c r="D39" s="27"/>
      <c r="E39" s="27"/>
      <c r="F39" s="27"/>
      <c r="G39" s="27"/>
      <c r="H39" s="27"/>
      <c r="I39" s="28"/>
      <c r="J39" s="9"/>
      <c r="K39" s="9"/>
      <c r="L39" s="9"/>
      <c r="M39" s="9"/>
      <c r="N39" s="29"/>
      <c r="O39" s="29"/>
      <c r="P39" s="29"/>
      <c r="Q39" s="29"/>
    </row>
    <row r="40" spans="1:17" ht="23.45" customHeight="1" thickBot="1" x14ac:dyDescent="0.25">
      <c r="B40" s="123"/>
      <c r="C40" s="123"/>
      <c r="D40" s="123"/>
      <c r="E40" s="123"/>
      <c r="F40" s="123"/>
      <c r="G40" s="123"/>
      <c r="H40" s="123"/>
      <c r="I40" s="61"/>
      <c r="J40" s="7"/>
      <c r="K40" s="30"/>
      <c r="L40" s="31" t="s">
        <v>12</v>
      </c>
      <c r="M40" s="96"/>
      <c r="N40" s="83"/>
      <c r="O40" s="83"/>
      <c r="P40" s="64">
        <f>N10</f>
        <v>0</v>
      </c>
      <c r="Q40" s="7"/>
    </row>
    <row r="41" spans="1:17" ht="10.15" customHeight="1" thickBot="1" x14ac:dyDescent="0.25">
      <c r="B41" s="123"/>
      <c r="C41" s="123"/>
      <c r="D41" s="123"/>
      <c r="E41" s="123"/>
      <c r="F41" s="123"/>
      <c r="G41" s="123"/>
      <c r="H41" s="123"/>
      <c r="I41" s="61"/>
      <c r="J41" s="7"/>
      <c r="K41" s="30"/>
      <c r="L41" s="32"/>
      <c r="M41" s="32"/>
      <c r="N41" s="7"/>
      <c r="O41" s="7"/>
      <c r="P41" s="7"/>
      <c r="Q41" s="7"/>
    </row>
    <row r="42" spans="1:17" ht="23.45" customHeight="1" thickBot="1" x14ac:dyDescent="0.25">
      <c r="A42" s="33"/>
      <c r="B42" s="123"/>
      <c r="C42" s="123"/>
      <c r="D42" s="123"/>
      <c r="E42" s="123"/>
      <c r="F42" s="123"/>
      <c r="G42" s="123"/>
      <c r="H42" s="123"/>
      <c r="I42" s="61"/>
      <c r="J42" s="7"/>
      <c r="K42" s="30"/>
      <c r="L42" s="31" t="str">
        <f>IF($N$38=$N$40,"Saldo",IF($N$38&gt;$N$40,"Saldo a Favor",IF($N$38&lt;$N$40,"Saldo a Reintegrar")))</f>
        <v>Saldo</v>
      </c>
      <c r="M42" s="96"/>
      <c r="N42" s="83"/>
      <c r="O42" s="83"/>
      <c r="P42" s="64">
        <f>P38-P40</f>
        <v>0</v>
      </c>
      <c r="Q42" s="7"/>
    </row>
    <row r="43" spans="1:17" s="33" customFormat="1" ht="10.15" customHeight="1" x14ac:dyDescent="0.2">
      <c r="B43" s="123"/>
      <c r="C43" s="123"/>
      <c r="D43" s="123"/>
      <c r="E43" s="123"/>
      <c r="F43" s="123"/>
      <c r="G43" s="123"/>
      <c r="H43" s="123"/>
      <c r="I43" s="61"/>
      <c r="K43" s="8"/>
      <c r="L43" s="8"/>
      <c r="M43" s="8"/>
      <c r="N43" s="8"/>
      <c r="O43" s="8"/>
      <c r="P43" s="8"/>
      <c r="Q43" s="34"/>
    </row>
    <row r="44" spans="1:17" s="33" customFormat="1" ht="10.15" customHeight="1" x14ac:dyDescent="0.2">
      <c r="B44" s="85"/>
      <c r="C44" s="85"/>
      <c r="D44" s="85"/>
      <c r="E44" s="85"/>
      <c r="F44" s="85"/>
      <c r="G44" s="85"/>
      <c r="H44" s="85"/>
      <c r="I44" s="61"/>
      <c r="K44" s="8"/>
      <c r="L44" s="8"/>
      <c r="M44" s="8"/>
      <c r="N44" s="8"/>
      <c r="O44" s="8"/>
      <c r="P44" s="8"/>
      <c r="Q44" s="34"/>
    </row>
    <row r="45" spans="1:17" s="33" customFormat="1" ht="10.15" customHeight="1" x14ac:dyDescent="0.2">
      <c r="B45" s="141"/>
      <c r="C45" s="123"/>
      <c r="D45" s="123"/>
      <c r="E45" s="123"/>
      <c r="F45" s="123"/>
      <c r="G45" s="123"/>
      <c r="H45" s="123"/>
      <c r="I45" s="61"/>
      <c r="K45" s="8"/>
      <c r="L45" s="8"/>
      <c r="M45" s="8"/>
      <c r="N45" s="8"/>
      <c r="O45" s="8"/>
      <c r="P45" s="8"/>
      <c r="Q45" s="34"/>
    </row>
    <row r="46" spans="1:17" s="33" customFormat="1" ht="14.25" customHeight="1" x14ac:dyDescent="0.2">
      <c r="B46" s="123"/>
      <c r="C46" s="123"/>
      <c r="D46" s="123"/>
      <c r="E46" s="123"/>
      <c r="F46" s="123"/>
      <c r="G46" s="123"/>
      <c r="H46" s="123"/>
      <c r="I46" s="61"/>
      <c r="K46" s="8"/>
      <c r="L46" s="8"/>
      <c r="M46" s="8"/>
      <c r="N46" s="8"/>
      <c r="O46" s="8"/>
      <c r="P46" s="8"/>
      <c r="Q46" s="34"/>
    </row>
    <row r="47" spans="1:17" s="33" customFormat="1" ht="10.15" customHeight="1" x14ac:dyDescent="0.2">
      <c r="B47" s="123"/>
      <c r="C47" s="123"/>
      <c r="D47" s="123"/>
      <c r="E47" s="123"/>
      <c r="F47" s="123"/>
      <c r="G47" s="123"/>
      <c r="H47" s="123"/>
      <c r="I47" s="61"/>
      <c r="K47" s="8"/>
      <c r="L47" s="8"/>
      <c r="M47" s="8"/>
      <c r="N47" s="8"/>
      <c r="O47" s="8"/>
      <c r="P47" s="8"/>
      <c r="Q47" s="34"/>
    </row>
    <row r="48" spans="1:17" s="33" customFormat="1" ht="12.75" x14ac:dyDescent="0.2">
      <c r="A48" s="7"/>
      <c r="K48" s="8"/>
      <c r="Q48" s="34"/>
    </row>
    <row r="49" spans="1:17" s="33" customFormat="1" ht="13.5" thickBot="1" x14ac:dyDescent="0.25">
      <c r="A49" s="7"/>
      <c r="K49" s="8"/>
      <c r="Q49" s="34"/>
    </row>
    <row r="50" spans="1:17" ht="25.5" customHeight="1" x14ac:dyDescent="0.2">
      <c r="B50" s="155" t="s">
        <v>169</v>
      </c>
      <c r="C50" s="156"/>
      <c r="D50" s="156"/>
      <c r="E50" s="156"/>
      <c r="F50" s="156"/>
      <c r="G50" s="156"/>
      <c r="H50" s="156"/>
      <c r="I50" s="156"/>
      <c r="J50" s="157"/>
      <c r="Q50" s="34"/>
    </row>
    <row r="51" spans="1:17" ht="24.75" customHeight="1" x14ac:dyDescent="0.2">
      <c r="B51" s="121" t="s">
        <v>149</v>
      </c>
      <c r="C51" s="122"/>
      <c r="D51" s="122"/>
      <c r="E51" s="122"/>
      <c r="F51" s="122"/>
      <c r="G51" s="122"/>
      <c r="H51" s="153" t="s">
        <v>70</v>
      </c>
      <c r="I51" s="153"/>
      <c r="J51" s="154"/>
      <c r="O51" s="77"/>
      <c r="P51" s="77"/>
      <c r="Q51" s="34"/>
    </row>
    <row r="52" spans="1:17" ht="12.75" customHeight="1" x14ac:dyDescent="0.2">
      <c r="B52" s="126"/>
      <c r="C52" s="127"/>
      <c r="D52" s="127"/>
      <c r="E52" s="127"/>
      <c r="F52" s="127"/>
      <c r="G52" s="127"/>
      <c r="H52" s="158">
        <v>866</v>
      </c>
      <c r="I52" s="158"/>
      <c r="J52" s="159"/>
      <c r="O52" s="89"/>
      <c r="P52" s="78"/>
      <c r="Q52" s="34"/>
    </row>
    <row r="53" spans="1:17" ht="12.75" customHeight="1" x14ac:dyDescent="0.2">
      <c r="B53" s="126"/>
      <c r="C53" s="127"/>
      <c r="D53" s="127"/>
      <c r="E53" s="127"/>
      <c r="F53" s="127"/>
      <c r="G53" s="127"/>
      <c r="H53" s="158"/>
      <c r="I53" s="158"/>
      <c r="J53" s="159"/>
      <c r="O53" s="90"/>
      <c r="P53" s="78"/>
      <c r="Q53" s="34"/>
    </row>
    <row r="54" spans="1:17" ht="12.75" customHeight="1" x14ac:dyDescent="0.2">
      <c r="B54" s="126"/>
      <c r="C54" s="127"/>
      <c r="D54" s="127"/>
      <c r="E54" s="127"/>
      <c r="F54" s="127"/>
      <c r="G54" s="127"/>
      <c r="H54" s="158"/>
      <c r="I54" s="158"/>
      <c r="J54" s="159"/>
      <c r="L54"/>
      <c r="M54"/>
      <c r="N54"/>
      <c r="O54"/>
      <c r="P54"/>
      <c r="Q54" s="34"/>
    </row>
    <row r="55" spans="1:17" ht="12.75" customHeight="1" x14ac:dyDescent="0.2">
      <c r="B55" s="126"/>
      <c r="C55" s="127"/>
      <c r="D55" s="127"/>
      <c r="E55" s="127"/>
      <c r="F55" s="127"/>
      <c r="G55" s="127"/>
      <c r="H55" s="158"/>
      <c r="I55" s="158"/>
      <c r="J55" s="159"/>
      <c r="L55"/>
      <c r="M55"/>
      <c r="N55"/>
      <c r="O55"/>
      <c r="P55"/>
      <c r="Q55" s="34"/>
    </row>
    <row r="56" spans="1:17" ht="12.75" customHeight="1" x14ac:dyDescent="0.2">
      <c r="B56" s="126"/>
      <c r="C56" s="127"/>
      <c r="D56" s="127"/>
      <c r="E56" s="127"/>
      <c r="F56" s="127"/>
      <c r="G56" s="127"/>
      <c r="H56" s="158"/>
      <c r="I56" s="158"/>
      <c r="J56" s="159"/>
      <c r="L56"/>
      <c r="M56"/>
      <c r="N56"/>
      <c r="O56"/>
      <c r="P56"/>
      <c r="Q56" s="34"/>
    </row>
    <row r="57" spans="1:17" ht="12.75" x14ac:dyDescent="0.2">
      <c r="B57" s="124" t="s">
        <v>170</v>
      </c>
      <c r="C57" s="125"/>
      <c r="D57" s="125"/>
      <c r="E57" s="125"/>
      <c r="F57" s="125"/>
      <c r="G57" s="125"/>
      <c r="H57" s="160" t="s">
        <v>170</v>
      </c>
      <c r="I57" s="160"/>
      <c r="J57" s="161"/>
      <c r="L57"/>
      <c r="M57"/>
      <c r="N57"/>
      <c r="O57"/>
      <c r="P57"/>
      <c r="Q57" s="34"/>
    </row>
    <row r="58" spans="1:17" ht="15" customHeight="1" x14ac:dyDescent="0.2">
      <c r="A58" s="7">
        <v>30</v>
      </c>
      <c r="B58" s="128">
        <f>D5</f>
        <v>0</v>
      </c>
      <c r="C58" s="129"/>
      <c r="D58" s="129"/>
      <c r="E58" s="129"/>
      <c r="F58" s="129"/>
      <c r="G58" s="129"/>
      <c r="H58" s="137"/>
      <c r="I58" s="137"/>
      <c r="J58" s="138"/>
      <c r="L58"/>
      <c r="M58"/>
      <c r="N58"/>
      <c r="O58"/>
      <c r="P58"/>
      <c r="Q58" s="34"/>
    </row>
    <row r="59" spans="1:17" ht="15" customHeight="1" x14ac:dyDescent="0.2">
      <c r="B59" s="130"/>
      <c r="C59" s="131"/>
      <c r="D59" s="131"/>
      <c r="E59" s="131"/>
      <c r="F59" s="131"/>
      <c r="G59" s="131"/>
      <c r="H59" s="137"/>
      <c r="I59" s="137"/>
      <c r="J59" s="138"/>
      <c r="L59"/>
      <c r="M59"/>
      <c r="N59"/>
      <c r="O59"/>
      <c r="P59"/>
      <c r="Q59" s="34"/>
    </row>
    <row r="60" spans="1:17" ht="12.75" x14ac:dyDescent="0.2">
      <c r="B60" s="132" t="s">
        <v>171</v>
      </c>
      <c r="C60" s="133"/>
      <c r="D60" s="133"/>
      <c r="E60" s="133"/>
      <c r="F60" s="133"/>
      <c r="G60" s="133"/>
      <c r="H60" s="139" t="s">
        <v>171</v>
      </c>
      <c r="I60" s="139"/>
      <c r="J60" s="140"/>
      <c r="L60"/>
      <c r="M60"/>
      <c r="N60"/>
      <c r="O60"/>
      <c r="P60"/>
      <c r="Q60" s="34"/>
    </row>
    <row r="61" spans="1:17" ht="14.25" x14ac:dyDescent="0.2">
      <c r="B61" s="106"/>
      <c r="C61" s="102"/>
      <c r="D61" s="103"/>
      <c r="E61" s="104"/>
      <c r="F61" s="104"/>
      <c r="G61" s="104"/>
      <c r="H61" s="104"/>
      <c r="I61" s="104"/>
      <c r="J61" s="107"/>
      <c r="K61" s="65"/>
      <c r="L61" s="65"/>
      <c r="M61" s="65"/>
      <c r="N61" s="65"/>
      <c r="O61" s="65"/>
      <c r="P61" s="65"/>
    </row>
    <row r="62" spans="1:17" ht="12.75" x14ac:dyDescent="0.2">
      <c r="A62" s="19"/>
      <c r="B62" s="51"/>
      <c r="C62" s="105" t="s">
        <v>68</v>
      </c>
      <c r="D62" s="134" t="s">
        <v>69</v>
      </c>
      <c r="E62" s="135"/>
      <c r="F62" s="135"/>
      <c r="G62" s="135"/>
      <c r="H62" s="135"/>
      <c r="I62" s="136"/>
      <c r="J62" s="108"/>
      <c r="K62" s="35"/>
      <c r="L62" s="35"/>
      <c r="M62" s="35"/>
      <c r="N62" s="35"/>
      <c r="O62" s="35"/>
      <c r="P62" s="35"/>
    </row>
    <row r="63" spans="1:17" s="19" customFormat="1" ht="12.75" x14ac:dyDescent="0.2">
      <c r="B63" s="52"/>
      <c r="C63" s="105" t="s">
        <v>3</v>
      </c>
      <c r="D63" s="134"/>
      <c r="E63" s="135"/>
      <c r="F63" s="135"/>
      <c r="G63" s="136"/>
      <c r="H63" s="100"/>
      <c r="I63" s="101"/>
      <c r="J63" s="108"/>
      <c r="K63" s="35"/>
      <c r="L63" s="35"/>
      <c r="M63" s="35"/>
      <c r="N63" s="35"/>
      <c r="O63" s="35"/>
      <c r="P63" s="35"/>
      <c r="Q63" s="8"/>
    </row>
    <row r="64" spans="1:17" s="19" customFormat="1" ht="12.75" x14ac:dyDescent="0.2">
      <c r="B64" s="52"/>
      <c r="C64" s="105" t="s">
        <v>13</v>
      </c>
      <c r="D64" s="118"/>
      <c r="E64" s="119"/>
      <c r="F64" s="119"/>
      <c r="G64" s="120"/>
      <c r="H64" s="100"/>
      <c r="I64" s="101"/>
      <c r="J64" s="108"/>
      <c r="K64" s="35"/>
      <c r="L64" s="35"/>
      <c r="M64" s="35"/>
      <c r="N64" s="35"/>
      <c r="O64" s="35"/>
      <c r="P64" s="35"/>
      <c r="Q64" s="20"/>
    </row>
    <row r="65" spans="1:17" s="19" customFormat="1" ht="13.5" thickBot="1" x14ac:dyDescent="0.25">
      <c r="B65" s="53"/>
      <c r="C65" s="54"/>
      <c r="D65" s="68"/>
      <c r="E65" s="68"/>
      <c r="F65" s="68"/>
      <c r="G65" s="68"/>
      <c r="H65" s="54"/>
      <c r="I65" s="54"/>
      <c r="J65" s="109"/>
      <c r="K65" s="35"/>
      <c r="L65" s="35"/>
      <c r="M65" s="35"/>
      <c r="N65" s="35"/>
      <c r="O65" s="35"/>
      <c r="P65" s="35"/>
      <c r="Q65" s="20"/>
    </row>
    <row r="66" spans="1:17" s="19" customFormat="1" ht="12.75" x14ac:dyDescent="0.2">
      <c r="J66" s="33"/>
      <c r="K66" s="36"/>
      <c r="L66" s="35"/>
      <c r="M66" s="35"/>
      <c r="N66" s="35"/>
      <c r="O66" s="35"/>
      <c r="P66" s="35"/>
      <c r="Q66" s="20"/>
    </row>
    <row r="67" spans="1:17" s="19" customFormat="1" ht="12.75" x14ac:dyDescent="0.2">
      <c r="K67" s="37"/>
      <c r="L67" s="35"/>
      <c r="M67" s="35"/>
      <c r="N67" s="35"/>
      <c r="O67" s="35"/>
      <c r="P67" s="35"/>
      <c r="Q67" s="20"/>
    </row>
    <row r="68" spans="1:17" s="19" customFormat="1" ht="12.75" hidden="1" x14ac:dyDescent="0.2">
      <c r="K68" s="37"/>
      <c r="L68" s="35"/>
      <c r="M68" s="35"/>
      <c r="N68" s="35"/>
      <c r="O68" s="35"/>
      <c r="P68" s="35"/>
      <c r="Q68" s="20"/>
    </row>
    <row r="69" spans="1:17" s="19" customFormat="1" ht="12.75" hidden="1" x14ac:dyDescent="0.2">
      <c r="A69" s="7"/>
      <c r="K69" s="37"/>
      <c r="L69" s="35"/>
      <c r="M69" s="35"/>
      <c r="N69" s="35"/>
      <c r="O69" s="35"/>
      <c r="P69" s="35"/>
      <c r="Q69" s="20"/>
    </row>
    <row r="70" spans="1:17" ht="12.75" hidden="1" x14ac:dyDescent="0.2">
      <c r="K70" s="7"/>
      <c r="L70" s="35"/>
      <c r="M70" s="35"/>
      <c r="N70" s="35"/>
      <c r="O70" s="35"/>
      <c r="P70" s="35"/>
    </row>
    <row r="71" spans="1:17" ht="12.75" hidden="1" x14ac:dyDescent="0.2">
      <c r="K71" s="7"/>
      <c r="L71" s="35"/>
      <c r="M71" s="35"/>
      <c r="N71" s="35"/>
      <c r="O71" s="35"/>
      <c r="P71" s="35"/>
    </row>
    <row r="72" spans="1:17" ht="12.75" hidden="1" x14ac:dyDescent="0.2">
      <c r="K72" s="7"/>
      <c r="L72" s="35"/>
      <c r="M72" s="35"/>
      <c r="N72" s="35"/>
      <c r="O72" s="35"/>
      <c r="P72" s="35"/>
    </row>
    <row r="73" spans="1:17" ht="12.75" hidden="1" x14ac:dyDescent="0.2">
      <c r="K73" s="7"/>
      <c r="L73" s="35"/>
      <c r="M73" s="35"/>
      <c r="N73" s="35"/>
      <c r="O73" s="35"/>
      <c r="P73" s="35"/>
    </row>
    <row r="74" spans="1:17" ht="12.75" hidden="1" x14ac:dyDescent="0.2">
      <c r="J74" s="7"/>
      <c r="L74" s="35"/>
      <c r="M74" s="35"/>
      <c r="N74" s="35"/>
      <c r="O74" s="35"/>
      <c r="P74" s="35"/>
    </row>
    <row r="75" spans="1:17" ht="13.5" hidden="1" customHeight="1" x14ac:dyDescent="0.2">
      <c r="J75" s="7"/>
    </row>
    <row r="76" spans="1:17" ht="13.5" hidden="1" customHeight="1" x14ac:dyDescent="0.2"/>
    <row r="77" spans="1:17" ht="13.5" hidden="1" customHeight="1" x14ac:dyDescent="0.2"/>
    <row r="78" spans="1:17" ht="13.5" hidden="1" customHeight="1" x14ac:dyDescent="0.2"/>
    <row r="79" spans="1:17" ht="13.5" hidden="1" customHeight="1" x14ac:dyDescent="0.2"/>
    <row r="80" spans="1:17" ht="13.5" hidden="1" customHeight="1" x14ac:dyDescent="0.2"/>
    <row r="81" ht="13.5" hidden="1" customHeight="1" x14ac:dyDescent="0.2"/>
    <row r="82" ht="13.5" hidden="1" customHeight="1" x14ac:dyDescent="0.2"/>
    <row r="83" ht="13.5" hidden="1" customHeight="1" x14ac:dyDescent="0.2"/>
    <row r="84" ht="13.5" hidden="1" customHeight="1" x14ac:dyDescent="0.2"/>
    <row r="85" ht="13.5" hidden="1" customHeight="1" x14ac:dyDescent="0.2"/>
    <row r="86" ht="13.5" hidden="1" customHeight="1" x14ac:dyDescent="0.2"/>
    <row r="87" ht="13.5" hidden="1" customHeight="1" x14ac:dyDescent="0.2"/>
    <row r="88" ht="13.5" hidden="1" customHeight="1" x14ac:dyDescent="0.2"/>
    <row r="89" ht="13.5" hidden="1" customHeight="1" x14ac:dyDescent="0.2"/>
    <row r="90" ht="13.5" hidden="1" customHeight="1" x14ac:dyDescent="0.2"/>
    <row r="91" ht="13.5" hidden="1" customHeight="1" x14ac:dyDescent="0.2"/>
    <row r="92" ht="13.5" hidden="1" customHeight="1" x14ac:dyDescent="0.2"/>
    <row r="93" ht="13.5" hidden="1" customHeight="1" x14ac:dyDescent="0.2"/>
  </sheetData>
  <dataConsolidate/>
  <mergeCells count="100">
    <mergeCell ref="B1:P1"/>
    <mergeCell ref="H51:J51"/>
    <mergeCell ref="B50:J50"/>
    <mergeCell ref="H52:J56"/>
    <mergeCell ref="H57:J57"/>
    <mergeCell ref="D5:I5"/>
    <mergeCell ref="B5:C5"/>
    <mergeCell ref="B8:C8"/>
    <mergeCell ref="D8:N8"/>
    <mergeCell ref="L3:N3"/>
    <mergeCell ref="F15:I15"/>
    <mergeCell ref="J34:K34"/>
    <mergeCell ref="J35:K35"/>
    <mergeCell ref="J33:K33"/>
    <mergeCell ref="J27:K27"/>
    <mergeCell ref="J28:K28"/>
    <mergeCell ref="D15:E15"/>
    <mergeCell ref="D10:G10"/>
    <mergeCell ref="D11:G11"/>
    <mergeCell ref="J37:K37"/>
    <mergeCell ref="J36:K36"/>
    <mergeCell ref="J14:K14"/>
    <mergeCell ref="J15:K15"/>
    <mergeCell ref="F14:I14"/>
    <mergeCell ref="J29:K29"/>
    <mergeCell ref="J31:K31"/>
    <mergeCell ref="J32:K32"/>
    <mergeCell ref="J25:K25"/>
    <mergeCell ref="J26:K26"/>
    <mergeCell ref="J30:K30"/>
    <mergeCell ref="J24:K24"/>
    <mergeCell ref="J17:K17"/>
    <mergeCell ref="B10:C11"/>
    <mergeCell ref="J13:K13"/>
    <mergeCell ref="F13:I13"/>
    <mergeCell ref="D13:E13"/>
    <mergeCell ref="D14:E14"/>
    <mergeCell ref="J18:K18"/>
    <mergeCell ref="F26:I26"/>
    <mergeCell ref="J16:K16"/>
    <mergeCell ref="F16:I16"/>
    <mergeCell ref="F17:I17"/>
    <mergeCell ref="J19:K19"/>
    <mergeCell ref="J20:K20"/>
    <mergeCell ref="J21:K21"/>
    <mergeCell ref="J22:K22"/>
    <mergeCell ref="J23:K23"/>
    <mergeCell ref="F18:I18"/>
    <mergeCell ref="F19:I19"/>
    <mergeCell ref="F20:I20"/>
    <mergeCell ref="F21:I21"/>
    <mergeCell ref="F22:I22"/>
    <mergeCell ref="D64:G64"/>
    <mergeCell ref="B51:G51"/>
    <mergeCell ref="B40:H43"/>
    <mergeCell ref="B57:G57"/>
    <mergeCell ref="B52:G56"/>
    <mergeCell ref="B58:G59"/>
    <mergeCell ref="B60:G60"/>
    <mergeCell ref="D62:I62"/>
    <mergeCell ref="D63:G63"/>
    <mergeCell ref="H58:J59"/>
    <mergeCell ref="H60:J60"/>
    <mergeCell ref="B45:H47"/>
    <mergeCell ref="F27:I27"/>
    <mergeCell ref="D21:E21"/>
    <mergeCell ref="D22:E22"/>
    <mergeCell ref="D23:E23"/>
    <mergeCell ref="D35:E35"/>
    <mergeCell ref="D32:E32"/>
    <mergeCell ref="D33:E33"/>
    <mergeCell ref="F31:I31"/>
    <mergeCell ref="F34:I34"/>
    <mergeCell ref="D34:E34"/>
    <mergeCell ref="D24:E24"/>
    <mergeCell ref="F23:I23"/>
    <mergeCell ref="F24:I24"/>
    <mergeCell ref="F25:I25"/>
    <mergeCell ref="D31:E31"/>
    <mergeCell ref="D16:E16"/>
    <mergeCell ref="D17:E17"/>
    <mergeCell ref="D25:E25"/>
    <mergeCell ref="D26:E26"/>
    <mergeCell ref="D27:E27"/>
    <mergeCell ref="D18:E18"/>
    <mergeCell ref="D19:E19"/>
    <mergeCell ref="D20:E20"/>
    <mergeCell ref="D37:E37"/>
    <mergeCell ref="F28:I28"/>
    <mergeCell ref="F29:I29"/>
    <mergeCell ref="D30:E30"/>
    <mergeCell ref="F30:I30"/>
    <mergeCell ref="F32:I32"/>
    <mergeCell ref="F33:I33"/>
    <mergeCell ref="D36:E36"/>
    <mergeCell ref="F35:I35"/>
    <mergeCell ref="D28:E28"/>
    <mergeCell ref="D29:E29"/>
    <mergeCell ref="F37:I37"/>
    <mergeCell ref="F36:I36"/>
  </mergeCells>
  <conditionalFormatting sqref="L14:M37">
    <cfRule type="cellIs" dxfId="0" priority="5" operator="equal">
      <formula>"N/A"</formula>
    </cfRule>
  </conditionalFormatting>
  <dataValidations count="6">
    <dataValidation allowBlank="1" showInputMessage="1" showErrorMessage="1" promptTitle="Atención:" prompt="No modificar, ni eliminar, la fórmula en la columna K (Cuenta)" sqref="L17:M37" xr:uid="{00000000-0002-0000-0000-000000000000}"/>
    <dataValidation allowBlank="1" showInputMessage="1" showErrorMessage="1" promptTitle="Atención:" prompt="No modificar, ni eliminar, la fórmula en la columna de Cuenta (columna K)" sqref="L14:M16" xr:uid="{00000000-0002-0000-0000-000001000000}"/>
    <dataValidation allowBlank="1" showInputMessage="1" showErrorMessage="1" prompt="Número de boleta o factura" sqref="C14:C37" xr:uid="{00000000-0002-0000-0000-000002000000}"/>
    <dataValidation allowBlank="1" showInputMessage="1" showErrorMessage="1" prompt="Fecha del documento" sqref="D14:D37" xr:uid="{00000000-0002-0000-0000-000003000000}"/>
    <dataValidation allowBlank="1" showInputMessage="1" showErrorMessage="1" prompt="Servicio o producto adquirido." sqref="F14:I37" xr:uid="{00000000-0002-0000-0000-000004000000}"/>
    <dataValidation type="list" allowBlank="1" showInputMessage="1" showErrorMessage="1" sqref="I11" xr:uid="{00000000-0002-0000-0000-000005000000}">
      <formula1>"41,81"</formula1>
    </dataValidation>
  </dataValidations>
  <printOptions horizontalCentered="1"/>
  <pageMargins left="0.59055118110236227" right="0.59055118110236227" top="0.39370078740157483" bottom="0.39370078740157483" header="0" footer="0"/>
  <pageSetup scale="56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6000000}">
          <x14:formula1>
            <xm:f>Codificación!$A$3:$A$32</xm:f>
          </x14:formula1>
          <xm:sqref>J15:K37</xm:sqref>
        </x14:dataValidation>
        <x14:dataValidation type="list" allowBlank="1" showInputMessage="1" showErrorMessage="1" xr:uid="{00000000-0002-0000-0000-000007000000}">
          <x14:formula1>
            <xm:f>Codificación!$A$2:$A$32</xm:f>
          </x14:formula1>
          <xm:sqref>J14:K14</xm:sqref>
        </x14:dataValidation>
        <x14:dataValidation type="list" allowBlank="1" showInputMessage="1" showErrorMessage="1" xr:uid="{00000000-0002-0000-0000-000009000000}">
          <x14:formula1>
            <xm:f>Actividad!$A$2:$A$1048576</xm:f>
          </x14:formula1>
          <xm:sqref>H11</xm:sqref>
        </x14:dataValidation>
        <x14:dataValidation type="list" allowBlank="1" showInputMessage="1" showErrorMessage="1" xr:uid="{F3AF4F8A-AF7E-43B0-93EA-309A2767FEFC}">
          <x14:formula1>
            <xm:f>Moneda!$A$2:$A$5</xm:f>
          </x14:formula1>
          <xm:sqref>N14:N37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pageSetUpPr fitToPage="1"/>
  </sheetPr>
  <dimension ref="A1:XFC32"/>
  <sheetViews>
    <sheetView zoomScale="90" zoomScaleNormal="90" workbookViewId="0">
      <selection activeCell="A8" sqref="A8:XFD8"/>
    </sheetView>
  </sheetViews>
  <sheetFormatPr baseColWidth="10" defaultColWidth="0" defaultRowHeight="14.25" customHeight="1" zeroHeight="1" x14ac:dyDescent="0.2"/>
  <cols>
    <col min="1" max="1" width="46.140625" style="2" bestFit="1" customWidth="1"/>
    <col min="2" max="2" width="10.28515625" style="55" customWidth="1"/>
    <col min="3" max="3" width="48.140625" style="1" bestFit="1" customWidth="1"/>
    <col min="4" max="5" width="19.140625" style="1" hidden="1"/>
    <col min="6" max="16383" width="11.5703125" style="1" hidden="1"/>
    <col min="16384" max="16384" width="19.140625" style="1" hidden="1"/>
  </cols>
  <sheetData>
    <row r="1" spans="1:3" ht="14.25" customHeight="1" x14ac:dyDescent="0.2">
      <c r="A1" s="4" t="s">
        <v>8</v>
      </c>
      <c r="B1" s="5" t="s">
        <v>4</v>
      </c>
      <c r="C1" s="5" t="s">
        <v>10</v>
      </c>
    </row>
    <row r="2" spans="1:3" ht="14.25" customHeight="1" x14ac:dyDescent="0.2">
      <c r="A2" s="87"/>
      <c r="B2" s="86"/>
      <c r="C2" s="86"/>
    </row>
    <row r="3" spans="1:3" s="3" customFormat="1" ht="14.25" customHeight="1" x14ac:dyDescent="0.2">
      <c r="A3" s="43" t="s">
        <v>71</v>
      </c>
      <c r="B3" s="56" t="s">
        <v>72</v>
      </c>
      <c r="C3" s="17" t="s">
        <v>73</v>
      </c>
    </row>
    <row r="4" spans="1:3" s="3" customFormat="1" ht="14.25" customHeight="1" x14ac:dyDescent="0.2">
      <c r="A4" s="44" t="s">
        <v>74</v>
      </c>
      <c r="B4" s="56" t="s">
        <v>75</v>
      </c>
      <c r="C4" s="17" t="s">
        <v>76</v>
      </c>
    </row>
    <row r="5" spans="1:3" s="3" customFormat="1" ht="14.25" customHeight="1" x14ac:dyDescent="0.2">
      <c r="A5" s="44" t="s">
        <v>77</v>
      </c>
      <c r="B5" s="56" t="s">
        <v>78</v>
      </c>
      <c r="C5" s="17" t="s">
        <v>77</v>
      </c>
    </row>
    <row r="6" spans="1:3" s="3" customFormat="1" ht="14.25" customHeight="1" x14ac:dyDescent="0.2">
      <c r="A6" s="43" t="s">
        <v>119</v>
      </c>
      <c r="B6" s="56" t="s">
        <v>79</v>
      </c>
      <c r="C6" s="17" t="s">
        <v>11</v>
      </c>
    </row>
    <row r="7" spans="1:3" s="3" customFormat="1" ht="14.25" customHeight="1" x14ac:dyDescent="0.2">
      <c r="A7" s="43" t="s">
        <v>120</v>
      </c>
      <c r="B7" s="56" t="s">
        <v>80</v>
      </c>
      <c r="C7" s="17" t="s">
        <v>9</v>
      </c>
    </row>
    <row r="8" spans="1:3" s="3" customFormat="1" ht="14.25" customHeight="1" x14ac:dyDescent="0.2">
      <c r="A8" s="43" t="s">
        <v>121</v>
      </c>
      <c r="B8" s="56" t="s">
        <v>82</v>
      </c>
      <c r="C8" s="17" t="s">
        <v>81</v>
      </c>
    </row>
    <row r="9" spans="1:3" s="3" customFormat="1" ht="14.25" customHeight="1" x14ac:dyDescent="0.2">
      <c r="A9" s="45" t="s">
        <v>122</v>
      </c>
      <c r="B9" s="57" t="s">
        <v>86</v>
      </c>
      <c r="C9" s="46" t="s">
        <v>85</v>
      </c>
    </row>
    <row r="10" spans="1:3" s="3" customFormat="1" ht="14.25" customHeight="1" x14ac:dyDescent="0.2">
      <c r="A10" s="44" t="s">
        <v>123</v>
      </c>
      <c r="B10" s="56" t="s">
        <v>83</v>
      </c>
      <c r="C10" s="17" t="s">
        <v>148</v>
      </c>
    </row>
    <row r="11" spans="1:3" s="3" customFormat="1" ht="14.25" customHeight="1" x14ac:dyDescent="0.2">
      <c r="A11" s="44" t="s">
        <v>124</v>
      </c>
      <c r="B11" s="56" t="s">
        <v>94</v>
      </c>
      <c r="C11" s="17" t="s">
        <v>125</v>
      </c>
    </row>
    <row r="12" spans="1:3" s="3" customFormat="1" ht="14.25" customHeight="1" x14ac:dyDescent="0.2">
      <c r="A12" s="44" t="s">
        <v>126</v>
      </c>
      <c r="B12" s="56" t="s">
        <v>84</v>
      </c>
      <c r="C12" s="17" t="s">
        <v>127</v>
      </c>
    </row>
    <row r="13" spans="1:3" s="3" customFormat="1" ht="14.25" customHeight="1" x14ac:dyDescent="0.2">
      <c r="A13" s="47" t="s">
        <v>87</v>
      </c>
      <c r="B13" s="58" t="s">
        <v>88</v>
      </c>
      <c r="C13" s="48" t="s">
        <v>87</v>
      </c>
    </row>
    <row r="14" spans="1:3" s="3" customFormat="1" ht="14.25" customHeight="1" x14ac:dyDescent="0.2">
      <c r="A14" s="44" t="s">
        <v>89</v>
      </c>
      <c r="B14" s="56" t="s">
        <v>90</v>
      </c>
      <c r="C14" s="17" t="s">
        <v>91</v>
      </c>
    </row>
    <row r="15" spans="1:3" s="3" customFormat="1" ht="14.25" customHeight="1" x14ac:dyDescent="0.2">
      <c r="A15" s="43" t="s">
        <v>92</v>
      </c>
      <c r="B15" s="56" t="s">
        <v>93</v>
      </c>
      <c r="C15" s="17" t="s">
        <v>92</v>
      </c>
    </row>
    <row r="16" spans="1:3" s="3" customFormat="1" ht="14.25" customHeight="1" x14ac:dyDescent="0.2">
      <c r="A16" s="44" t="s">
        <v>97</v>
      </c>
      <c r="B16" s="56" t="s">
        <v>98</v>
      </c>
      <c r="C16" s="17" t="s">
        <v>128</v>
      </c>
    </row>
    <row r="17" spans="1:3" s="3" customFormat="1" ht="14.25" customHeight="1" x14ac:dyDescent="0.2">
      <c r="A17" s="43" t="s">
        <v>129</v>
      </c>
      <c r="B17" s="56" t="s">
        <v>130</v>
      </c>
      <c r="C17" s="17" t="s">
        <v>131</v>
      </c>
    </row>
    <row r="18" spans="1:3" s="3" customFormat="1" ht="14.25" customHeight="1" x14ac:dyDescent="0.2">
      <c r="A18" s="43" t="s">
        <v>132</v>
      </c>
      <c r="B18" s="56" t="s">
        <v>99</v>
      </c>
      <c r="C18" s="17" t="s">
        <v>100</v>
      </c>
    </row>
    <row r="19" spans="1:3" s="3" customFormat="1" ht="14.25" customHeight="1" x14ac:dyDescent="0.2">
      <c r="A19" s="44" t="s">
        <v>133</v>
      </c>
      <c r="B19" s="56" t="s">
        <v>102</v>
      </c>
      <c r="C19" s="17" t="s">
        <v>101</v>
      </c>
    </row>
    <row r="20" spans="1:3" s="3" customFormat="1" ht="14.25" customHeight="1" x14ac:dyDescent="0.2">
      <c r="A20" s="44" t="s">
        <v>103</v>
      </c>
      <c r="B20" s="56" t="s">
        <v>104</v>
      </c>
      <c r="C20" s="17" t="s">
        <v>134</v>
      </c>
    </row>
    <row r="21" spans="1:3" s="3" customFormat="1" ht="14.25" customHeight="1" x14ac:dyDescent="0.2">
      <c r="A21" s="44" t="s">
        <v>105</v>
      </c>
      <c r="B21" s="56" t="s">
        <v>106</v>
      </c>
      <c r="C21" s="17" t="s">
        <v>135</v>
      </c>
    </row>
    <row r="22" spans="1:3" s="3" customFormat="1" ht="14.25" customHeight="1" x14ac:dyDescent="0.2">
      <c r="A22" s="43" t="s">
        <v>136</v>
      </c>
      <c r="B22" s="56" t="s">
        <v>107</v>
      </c>
      <c r="C22" s="17" t="s">
        <v>137</v>
      </c>
    </row>
    <row r="23" spans="1:3" s="3" customFormat="1" ht="14.25" customHeight="1" x14ac:dyDescent="0.2">
      <c r="A23" s="43" t="s">
        <v>138</v>
      </c>
      <c r="B23" s="56" t="s">
        <v>96</v>
      </c>
      <c r="C23" s="17" t="s">
        <v>95</v>
      </c>
    </row>
    <row r="24" spans="1:3" s="3" customFormat="1" ht="14.25" customHeight="1" x14ac:dyDescent="0.2">
      <c r="A24" s="44" t="s">
        <v>108</v>
      </c>
      <c r="B24" s="56" t="s">
        <v>109</v>
      </c>
      <c r="C24" s="17" t="s">
        <v>139</v>
      </c>
    </row>
    <row r="25" spans="1:3" s="3" customFormat="1" ht="14.25" customHeight="1" x14ac:dyDescent="0.2">
      <c r="A25" s="43" t="s">
        <v>110</v>
      </c>
      <c r="B25" s="56" t="s">
        <v>111</v>
      </c>
      <c r="C25" s="17" t="s">
        <v>140</v>
      </c>
    </row>
    <row r="26" spans="1:3" s="3" customFormat="1" ht="14.25" customHeight="1" x14ac:dyDescent="0.2">
      <c r="A26" s="43" t="s">
        <v>141</v>
      </c>
      <c r="B26" s="56" t="s">
        <v>112</v>
      </c>
      <c r="C26" s="17" t="s">
        <v>141</v>
      </c>
    </row>
    <row r="27" spans="1:3" s="3" customFormat="1" ht="14.25" customHeight="1" x14ac:dyDescent="0.2">
      <c r="A27" s="44" t="s">
        <v>142</v>
      </c>
      <c r="B27" s="56" t="s">
        <v>114</v>
      </c>
      <c r="C27" s="17" t="s">
        <v>113</v>
      </c>
    </row>
    <row r="28" spans="1:3" s="3" customFormat="1" ht="14.25" customHeight="1" x14ac:dyDescent="0.2">
      <c r="A28" s="44" t="s">
        <v>5</v>
      </c>
      <c r="B28" s="56" t="s">
        <v>115</v>
      </c>
      <c r="C28" s="17" t="s">
        <v>5</v>
      </c>
    </row>
    <row r="29" spans="1:3" s="3" customFormat="1" ht="14.25" customHeight="1" x14ac:dyDescent="0.2">
      <c r="A29" s="44" t="s">
        <v>143</v>
      </c>
      <c r="B29" s="56" t="s">
        <v>116</v>
      </c>
      <c r="C29" s="17" t="s">
        <v>144</v>
      </c>
    </row>
    <row r="30" spans="1:3" s="3" customFormat="1" ht="14.25" customHeight="1" x14ac:dyDescent="0.2">
      <c r="A30" s="44" t="s">
        <v>145</v>
      </c>
      <c r="B30" s="56" t="s">
        <v>117</v>
      </c>
      <c r="C30" s="17" t="s">
        <v>146</v>
      </c>
    </row>
    <row r="31" spans="1:3" s="3" customFormat="1" ht="14.25" customHeight="1" x14ac:dyDescent="0.2">
      <c r="A31" s="44" t="s">
        <v>6</v>
      </c>
      <c r="B31" s="56" t="s">
        <v>118</v>
      </c>
      <c r="C31" s="17" t="s">
        <v>6</v>
      </c>
    </row>
    <row r="32" spans="1:3" ht="14.25" customHeight="1" x14ac:dyDescent="0.2">
      <c r="A32" s="44" t="s">
        <v>147</v>
      </c>
      <c r="B32" s="56" t="s">
        <v>130</v>
      </c>
      <c r="C32" s="17" t="s">
        <v>131</v>
      </c>
    </row>
  </sheetData>
  <autoFilter ref="A1:C31" xr:uid="{00000000-0009-0000-0000-000001000000}">
    <sortState xmlns:xlrd2="http://schemas.microsoft.com/office/spreadsheetml/2017/richdata2" ref="A2:C31">
      <sortCondition ref="A1:A30"/>
    </sortState>
  </autoFilter>
  <pageMargins left="0.70866141732283472" right="0.70866141732283472" top="0" bottom="0" header="0.31496062992125984" footer="0.31496062992125984"/>
  <pageSetup scale="5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B36"/>
  <sheetViews>
    <sheetView workbookViewId="0">
      <selection activeCell="A2" sqref="A2:XFD2"/>
    </sheetView>
  </sheetViews>
  <sheetFormatPr baseColWidth="10" defaultColWidth="0" defaultRowHeight="12.75" zeroHeight="1" x14ac:dyDescent="0.2"/>
  <cols>
    <col min="1" max="1" width="6.7109375" style="15" bestFit="1" customWidth="1"/>
    <col min="2" max="2" width="42.28515625" style="15" bestFit="1" customWidth="1"/>
    <col min="3" max="16384" width="11.42578125" style="15" hidden="1"/>
  </cols>
  <sheetData>
    <row r="1" spans="1:2" x14ac:dyDescent="0.2">
      <c r="A1" s="5" t="s">
        <v>14</v>
      </c>
      <c r="B1" s="5" t="s">
        <v>15</v>
      </c>
    </row>
    <row r="2" spans="1:2" x14ac:dyDescent="0.2">
      <c r="A2" s="16">
        <v>3511</v>
      </c>
      <c r="B2" s="17" t="s">
        <v>16</v>
      </c>
    </row>
    <row r="3" spans="1:2" x14ac:dyDescent="0.2">
      <c r="A3" s="16">
        <v>3512</v>
      </c>
      <c r="B3" s="17" t="s">
        <v>17</v>
      </c>
    </row>
    <row r="4" spans="1:2" x14ac:dyDescent="0.2">
      <c r="A4" s="16">
        <v>3513</v>
      </c>
      <c r="B4" s="17" t="s">
        <v>18</v>
      </c>
    </row>
    <row r="5" spans="1:2" x14ac:dyDescent="0.2">
      <c r="A5" s="16">
        <v>3514</v>
      </c>
      <c r="B5" s="17" t="s">
        <v>19</v>
      </c>
    </row>
    <row r="6" spans="1:2" x14ac:dyDescent="0.2">
      <c r="A6" s="16">
        <v>3515</v>
      </c>
      <c r="B6" s="17" t="s">
        <v>20</v>
      </c>
    </row>
    <row r="7" spans="1:2" x14ac:dyDescent="0.2">
      <c r="A7" s="16">
        <v>3517</v>
      </c>
      <c r="B7" s="17" t="s">
        <v>21</v>
      </c>
    </row>
    <row r="8" spans="1:2" x14ac:dyDescent="0.2">
      <c r="A8" s="16">
        <v>3518</v>
      </c>
      <c r="B8" s="17" t="s">
        <v>22</v>
      </c>
    </row>
    <row r="9" spans="1:2" x14ac:dyDescent="0.2">
      <c r="A9" s="16">
        <v>3519</v>
      </c>
      <c r="B9" s="17" t="s">
        <v>23</v>
      </c>
    </row>
    <row r="10" spans="1:2" x14ac:dyDescent="0.2">
      <c r="A10" s="16">
        <v>3521</v>
      </c>
      <c r="B10" s="17" t="s">
        <v>24</v>
      </c>
    </row>
    <row r="11" spans="1:2" x14ac:dyDescent="0.2">
      <c r="A11" s="16">
        <v>3522</v>
      </c>
      <c r="B11" s="17" t="s">
        <v>25</v>
      </c>
    </row>
    <row r="12" spans="1:2" x14ac:dyDescent="0.2">
      <c r="A12" s="16">
        <v>3523</v>
      </c>
      <c r="B12" s="17" t="s">
        <v>26</v>
      </c>
    </row>
    <row r="13" spans="1:2" x14ac:dyDescent="0.2">
      <c r="A13" s="16">
        <v>3524</v>
      </c>
      <c r="B13" s="17" t="s">
        <v>27</v>
      </c>
    </row>
    <row r="14" spans="1:2" x14ac:dyDescent="0.2">
      <c r="A14" s="16">
        <v>3525</v>
      </c>
      <c r="B14" s="17" t="s">
        <v>28</v>
      </c>
    </row>
    <row r="15" spans="1:2" x14ac:dyDescent="0.2">
      <c r="A15" s="16">
        <v>3526</v>
      </c>
      <c r="B15" s="17" t="s">
        <v>29</v>
      </c>
    </row>
    <row r="16" spans="1:2" x14ac:dyDescent="0.2">
      <c r="A16" s="16">
        <v>3527</v>
      </c>
      <c r="B16" s="17" t="s">
        <v>30</v>
      </c>
    </row>
    <row r="17" spans="1:2" x14ac:dyDescent="0.2">
      <c r="A17" s="16">
        <v>3528</v>
      </c>
      <c r="B17" s="17" t="s">
        <v>31</v>
      </c>
    </row>
    <row r="18" spans="1:2" x14ac:dyDescent="0.2">
      <c r="A18" s="16">
        <v>3529</v>
      </c>
      <c r="B18" s="17" t="s">
        <v>32</v>
      </c>
    </row>
    <row r="19" spans="1:2" x14ac:dyDescent="0.2">
      <c r="A19" s="16">
        <v>3531</v>
      </c>
      <c r="B19" s="17" t="s">
        <v>33</v>
      </c>
    </row>
    <row r="20" spans="1:2" x14ac:dyDescent="0.2">
      <c r="A20" s="16">
        <v>3532</v>
      </c>
      <c r="B20" s="17" t="s">
        <v>34</v>
      </c>
    </row>
    <row r="21" spans="1:2" x14ac:dyDescent="0.2">
      <c r="A21" s="16">
        <v>3533</v>
      </c>
      <c r="B21" s="17" t="s">
        <v>35</v>
      </c>
    </row>
    <row r="22" spans="1:2" x14ac:dyDescent="0.2">
      <c r="A22" s="16">
        <v>3537</v>
      </c>
      <c r="B22" s="17" t="s">
        <v>36</v>
      </c>
    </row>
    <row r="23" spans="1:2" x14ac:dyDescent="0.2">
      <c r="A23" s="16">
        <v>3538</v>
      </c>
      <c r="B23" s="17" t="s">
        <v>37</v>
      </c>
    </row>
    <row r="24" spans="1:2" x14ac:dyDescent="0.2">
      <c r="A24" s="16">
        <v>3539</v>
      </c>
      <c r="B24" s="17" t="s">
        <v>38</v>
      </c>
    </row>
    <row r="25" spans="1:2" x14ac:dyDescent="0.2">
      <c r="A25" s="16">
        <v>3541</v>
      </c>
      <c r="B25" s="17" t="s">
        <v>39</v>
      </c>
    </row>
    <row r="26" spans="1:2" x14ac:dyDescent="0.2">
      <c r="A26" s="16">
        <v>3542</v>
      </c>
      <c r="B26" s="17" t="s">
        <v>40</v>
      </c>
    </row>
    <row r="27" spans="1:2" x14ac:dyDescent="0.2">
      <c r="A27" s="16">
        <v>3543</v>
      </c>
      <c r="B27" s="17" t="s">
        <v>41</v>
      </c>
    </row>
    <row r="28" spans="1:2" x14ac:dyDescent="0.2">
      <c r="A28" s="16">
        <v>3544</v>
      </c>
      <c r="B28" s="17" t="s">
        <v>42</v>
      </c>
    </row>
    <row r="29" spans="1:2" x14ac:dyDescent="0.2">
      <c r="A29" s="16">
        <v>3545</v>
      </c>
      <c r="B29" s="17" t="s">
        <v>43</v>
      </c>
    </row>
    <row r="30" spans="1:2" x14ac:dyDescent="0.2">
      <c r="A30" s="16">
        <v>3546</v>
      </c>
      <c r="B30" s="17" t="s">
        <v>44</v>
      </c>
    </row>
    <row r="31" spans="1:2" x14ac:dyDescent="0.2">
      <c r="A31" s="16">
        <v>3547</v>
      </c>
      <c r="B31" s="17" t="s">
        <v>45</v>
      </c>
    </row>
    <row r="32" spans="1:2" x14ac:dyDescent="0.2">
      <c r="A32" s="16">
        <v>3548</v>
      </c>
      <c r="B32" s="17" t="s">
        <v>46</v>
      </c>
    </row>
    <row r="33" spans="1:2" x14ac:dyDescent="0.2">
      <c r="A33" s="16">
        <v>3549</v>
      </c>
      <c r="B33" s="17" t="s">
        <v>47</v>
      </c>
    </row>
    <row r="34" spans="1:2" x14ac:dyDescent="0.2">
      <c r="A34" s="16">
        <v>4831</v>
      </c>
      <c r="B34" s="17" t="s">
        <v>48</v>
      </c>
    </row>
    <row r="35" spans="1:2" ht="24" x14ac:dyDescent="0.2">
      <c r="A35" s="16">
        <v>4832</v>
      </c>
      <c r="B35" s="17" t="s">
        <v>49</v>
      </c>
    </row>
    <row r="36" spans="1:2" x14ac:dyDescent="0.2">
      <c r="A36" s="16">
        <v>4821</v>
      </c>
      <c r="B36" s="17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4"/>
  <sheetViews>
    <sheetView workbookViewId="0">
      <selection activeCell="A2" sqref="A2:A1048576"/>
    </sheetView>
  </sheetViews>
  <sheetFormatPr baseColWidth="10" defaultColWidth="0" defaultRowHeight="12.75" customHeight="1" zeroHeight="1" x14ac:dyDescent="0.2"/>
  <cols>
    <col min="1" max="1" width="6.7109375" style="15" bestFit="1" customWidth="1"/>
    <col min="2" max="2" width="42.28515625" style="15" bestFit="1" customWidth="1"/>
    <col min="3" max="16384" width="11.42578125" style="15" hidden="1"/>
  </cols>
  <sheetData>
    <row r="1" spans="1:2" x14ac:dyDescent="0.2">
      <c r="A1" s="5" t="s">
        <v>14</v>
      </c>
      <c r="B1" s="5" t="s">
        <v>15</v>
      </c>
    </row>
    <row r="2" spans="1:2" x14ac:dyDescent="0.2">
      <c r="A2" s="16">
        <v>101</v>
      </c>
      <c r="B2" s="17" t="s">
        <v>52</v>
      </c>
    </row>
    <row r="3" spans="1:2" x14ac:dyDescent="0.2">
      <c r="A3" s="16">
        <v>201</v>
      </c>
      <c r="B3" s="17" t="s">
        <v>53</v>
      </c>
    </row>
    <row r="4" spans="1:2" x14ac:dyDescent="0.2">
      <c r="A4" s="16">
        <v>202</v>
      </c>
      <c r="B4" s="17" t="s">
        <v>54</v>
      </c>
    </row>
    <row r="5" spans="1:2" x14ac:dyDescent="0.2">
      <c r="A5" s="16">
        <v>203</v>
      </c>
      <c r="B5" s="17" t="s">
        <v>55</v>
      </c>
    </row>
    <row r="6" spans="1:2" x14ac:dyDescent="0.2">
      <c r="A6" s="16">
        <v>301</v>
      </c>
      <c r="B6" s="17" t="s">
        <v>56</v>
      </c>
    </row>
    <row r="7" spans="1:2" x14ac:dyDescent="0.2">
      <c r="A7" s="16">
        <v>302</v>
      </c>
      <c r="B7" s="17" t="s">
        <v>57</v>
      </c>
    </row>
    <row r="8" spans="1:2" x14ac:dyDescent="0.2">
      <c r="A8" s="16">
        <v>303</v>
      </c>
      <c r="B8" s="17" t="s">
        <v>58</v>
      </c>
    </row>
    <row r="9" spans="1:2" x14ac:dyDescent="0.2">
      <c r="A9" s="16">
        <v>304</v>
      </c>
      <c r="B9" s="17" t="s">
        <v>59</v>
      </c>
    </row>
    <row r="10" spans="1:2" x14ac:dyDescent="0.2">
      <c r="A10" s="16">
        <v>401</v>
      </c>
      <c r="B10" s="17" t="s">
        <v>60</v>
      </c>
    </row>
    <row r="11" spans="1:2" x14ac:dyDescent="0.2">
      <c r="A11" s="16">
        <v>402</v>
      </c>
      <c r="B11" s="17" t="s">
        <v>61</v>
      </c>
    </row>
    <row r="12" spans="1:2" x14ac:dyDescent="0.2">
      <c r="A12" s="16">
        <v>403</v>
      </c>
      <c r="B12" s="17" t="s">
        <v>62</v>
      </c>
    </row>
    <row r="13" spans="1:2" x14ac:dyDescent="0.2">
      <c r="A13" s="16">
        <v>404</v>
      </c>
      <c r="B13" s="17" t="s">
        <v>63</v>
      </c>
    </row>
    <row r="14" spans="1:2" x14ac:dyDescent="0.2">
      <c r="A14" s="16">
        <v>502</v>
      </c>
      <c r="B14" s="17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DE1A4-D89C-42E3-830C-5C550624ADB2}">
  <dimension ref="A1:B5"/>
  <sheetViews>
    <sheetView workbookViewId="0">
      <selection sqref="A1:XFD1048576"/>
    </sheetView>
  </sheetViews>
  <sheetFormatPr baseColWidth="10" defaultColWidth="0" defaultRowHeight="12.75" customHeight="1" zeroHeight="1" x14ac:dyDescent="0.2"/>
  <cols>
    <col min="1" max="1" width="6.7109375" style="15" bestFit="1" customWidth="1"/>
    <col min="2" max="2" width="42.28515625" style="15" bestFit="1" customWidth="1"/>
    <col min="3" max="16384" width="11.42578125" style="15" hidden="1"/>
  </cols>
  <sheetData>
    <row r="1" spans="1:2" ht="22.5" x14ac:dyDescent="0.2">
      <c r="A1" s="5" t="s">
        <v>165</v>
      </c>
      <c r="B1" s="5" t="s">
        <v>166</v>
      </c>
    </row>
    <row r="2" spans="1:2" x14ac:dyDescent="0.2">
      <c r="A2" s="16" t="s">
        <v>158</v>
      </c>
      <c r="B2" s="17" t="s">
        <v>162</v>
      </c>
    </row>
    <row r="3" spans="1:2" x14ac:dyDescent="0.2">
      <c r="A3" s="16" t="s">
        <v>159</v>
      </c>
      <c r="B3" s="17" t="s">
        <v>163</v>
      </c>
    </row>
    <row r="4" spans="1:2" x14ac:dyDescent="0.2">
      <c r="A4" s="16" t="s">
        <v>160</v>
      </c>
      <c r="B4" s="17" t="s">
        <v>164</v>
      </c>
    </row>
    <row r="5" spans="1:2" x14ac:dyDescent="0.2">
      <c r="A5" s="16" t="s">
        <v>161</v>
      </c>
      <c r="B5" s="17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Rendición</vt:lpstr>
      <vt:lpstr>Codificación</vt:lpstr>
      <vt:lpstr>Unidades</vt:lpstr>
      <vt:lpstr>Actividad</vt:lpstr>
      <vt:lpstr>Moneda</vt:lpstr>
      <vt:lpstr>Rendición!Área_de_impresión</vt:lpstr>
    </vt:vector>
  </TitlesOfParts>
  <Company>Dirección de Finanzas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EEFF/09</dc:creator>
  <cp:lastModifiedBy>Sebastián M</cp:lastModifiedBy>
  <cp:lastPrinted>2023-05-10T15:00:53Z</cp:lastPrinted>
  <dcterms:created xsi:type="dcterms:W3CDTF">2007-11-07T20:43:02Z</dcterms:created>
  <dcterms:modified xsi:type="dcterms:W3CDTF">2023-06-01T17:46:26Z</dcterms:modified>
</cp:coreProperties>
</file>